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測定依頼書" sheetId="1" r:id="rId1"/>
    <sheet name="測定依頼書（記入例）" sheetId="2" r:id="rId2"/>
  </sheets>
  <definedNames>
    <definedName name="_xlnm.Print_Area" localSheetId="0">'測定依頼書'!$A$1:$K$74</definedName>
    <definedName name="_xlnm.Print_Area" localSheetId="1">'測定依頼書（記入例）'!$A$1:$K$71</definedName>
  </definedNames>
  <calcPr fullCalcOnLoad="1"/>
</workbook>
</file>

<file path=xl/sharedStrings.xml><?xml version="1.0" encoding="utf-8"?>
<sst xmlns="http://schemas.openxmlformats.org/spreadsheetml/2006/main" count="177" uniqueCount="76">
  <si>
    <t>光源</t>
  </si>
  <si>
    <t>メーカ</t>
  </si>
  <si>
    <t>装置名</t>
  </si>
  <si>
    <t>LED</t>
  </si>
  <si>
    <t>オムロン</t>
  </si>
  <si>
    <t>ZUV-C30H</t>
  </si>
  <si>
    <t>波長 (nm)</t>
  </si>
  <si>
    <t>高圧水銀ランプ</t>
  </si>
  <si>
    <t>ウシオ</t>
  </si>
  <si>
    <t>SP-7</t>
  </si>
  <si>
    <t>測定精度：10um</t>
  </si>
  <si>
    <r>
      <t>測定精度：0.1g/cm</t>
    </r>
    <r>
      <rPr>
        <vertAlign val="superscript"/>
        <sz val="11"/>
        <rFont val="ＭＳ Ｐゴシック"/>
        <family val="3"/>
      </rPr>
      <t>2</t>
    </r>
  </si>
  <si>
    <t>℃</t>
  </si>
  <si>
    <t>御担当者　：</t>
  </si>
  <si>
    <t>連絡先TEL：</t>
  </si>
  <si>
    <t>FAX：　</t>
  </si>
  <si>
    <t>部署名：　</t>
  </si>
  <si>
    <t>○サンプル準備に関する注意事項</t>
  </si>
  <si>
    <t>　・　材料に気泡が混入しておりますと、正確な測定ができかねますので気泡の無い状態で材料をご準備ください。</t>
  </si>
  <si>
    <t>　・　材料を50cc以上ご準備頂ければ当方の真空脱泡器にて撹拌脱泡することも可能です。</t>
  </si>
  <si>
    <t>　　測定には顕微鏡用ガラスを使用します。サンプルがつかない性質の場合はプライマーも一緒にご準備ください。</t>
  </si>
  <si>
    <t>ご記入日</t>
  </si>
  <si>
    <t>テスト日</t>
  </si>
  <si>
    <t>　　お願い</t>
  </si>
  <si>
    <t>担当者</t>
  </si>
  <si>
    <t>図1.参照</t>
  </si>
  <si>
    <t>✔欄</t>
  </si>
  <si>
    <r>
      <t>最大照度 (mW/cm</t>
    </r>
    <r>
      <rPr>
        <b/>
        <vertAlign val="superscript"/>
        <sz val="8"/>
        <rFont val="ＭＳ Ｐゴシック"/>
        <family val="3"/>
      </rPr>
      <t>2</t>
    </r>
    <r>
      <rPr>
        <b/>
        <sz val="8"/>
        <rFont val="ＭＳ Ｐゴシック"/>
        <family val="3"/>
      </rPr>
      <t>)</t>
    </r>
  </si>
  <si>
    <t>硬化収縮量測定</t>
  </si>
  <si>
    <t>硬化収縮応力測定</t>
  </si>
  <si>
    <t>　　レーザー変位計にて測定</t>
  </si>
  <si>
    <t>　　ロードセルにて測定</t>
  </si>
  <si>
    <t>●サンプルサイズ</t>
  </si>
  <si>
    <t>●その他、ご意見ご要望,ご質問などありましたらご記入下さい。</t>
  </si>
  <si>
    <t>測定内容（該当に○）</t>
  </si>
  <si>
    <t>テストNo.</t>
  </si>
  <si>
    <t>収縮率　　・　　応力　　</t>
  </si>
  <si>
    <t>サンプル名（シリアル）</t>
  </si>
  <si>
    <t>硬化収縮測定装置CUSTRON測定依頼書</t>
  </si>
  <si>
    <t>貴社名 　　：</t>
  </si>
  <si>
    <t>　　標準サイズ　φ10mm　t＝1mm（サンプルは薄い円柱状になります。）</t>
  </si>
  <si>
    <t>　※その他のサイズも用意しておりますのでご要望がございましたらご連絡ください。</t>
  </si>
  <si>
    <t>●硬化条件</t>
  </si>
  <si>
    <t>　　紫外線硬化　・　熱硬化　・　紫外線＋熱硬化　・　その他（　　　　　　　　　　　　　　　）</t>
  </si>
  <si>
    <t>●紫外線照射条件</t>
  </si>
  <si>
    <t>UV-LED,高圧水銀ランプの２種類からお選び頂き✔をつけてください。（必要な場合のみ）</t>
  </si>
  <si>
    <t>mW/c㎡</t>
  </si>
  <si>
    <t>　　　照射時間 ：</t>
  </si>
  <si>
    <t>　　　照度　　　 ：</t>
  </si>
  <si>
    <t>sec</t>
  </si>
  <si>
    <t>　　　積算光量 ：</t>
  </si>
  <si>
    <t>mJ/c㎡</t>
  </si>
  <si>
    <t>●加熱条件</t>
  </si>
  <si>
    <t>℃</t>
  </si>
  <si>
    <t>　　　保持時間</t>
  </si>
  <si>
    <t>min</t>
  </si>
  <si>
    <t>℃/min</t>
  </si>
  <si>
    <t>　・初期温度</t>
  </si>
  <si>
    <t>　・加熱温度（1）</t>
  </si>
  <si>
    <t>　・加熱温度（2）</t>
  </si>
  <si>
    <t>　・加熱温度（3）</t>
  </si>
  <si>
    <t>　・測定終了温度</t>
  </si>
  <si>
    <t>昇温時間</t>
  </si>
  <si>
    <t>時間</t>
  </si>
  <si>
    <t>温度</t>
  </si>
  <si>
    <t>加熱前時間</t>
  </si>
  <si>
    <t>昇降温速度</t>
  </si>
  <si>
    <t>※昇降温速度は最大10℃/minになります。</t>
  </si>
  <si>
    <t>温度プロファイル</t>
  </si>
  <si>
    <t>株式会社アクロエッジ</t>
  </si>
  <si>
    <t>SampleA
SampleB</t>
  </si>
  <si>
    <t>✔</t>
  </si>
  <si>
    <t>LED</t>
  </si>
  <si>
    <t>アクロエッジ</t>
  </si>
  <si>
    <t>Uvira-1</t>
  </si>
  <si>
    <t>●加熱条件(MAX 200℃）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</si>
</sst>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vertAlign val="superscript"/>
      <sz val="11"/>
      <name val="ＭＳ Ｐゴシック"/>
      <family val="3"/>
    </font>
    <font>
      <sz val="11"/>
      <color indexed="8"/>
      <name val="ＭＳ Ｐゴシック"/>
      <family val="3"/>
    </font>
    <font>
      <b/>
      <sz val="14"/>
      <name val="ＭＳ Ｐゴシック"/>
      <family val="3"/>
    </font>
    <font>
      <sz val="9"/>
      <name val="ＭＳ Ｐゴシック"/>
      <family val="3"/>
    </font>
    <font>
      <b/>
      <sz val="11"/>
      <name val="ＭＳ Ｐゴシック"/>
      <family val="3"/>
    </font>
    <font>
      <sz val="10"/>
      <name val="ＭＳ Ｐゴシック"/>
      <family val="3"/>
    </font>
    <font>
      <b/>
      <sz val="9"/>
      <name val="ＭＳ Ｐゴシック"/>
      <family val="3"/>
    </font>
    <font>
      <b/>
      <sz val="8"/>
      <name val="ＭＳ Ｐゴシック"/>
      <family val="3"/>
    </font>
    <font>
      <b/>
      <vertAlign val="superscript"/>
      <sz val="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Ｐゴシック"/>
      <family val="3"/>
    </font>
    <font>
      <sz val="8"/>
      <color indexed="8"/>
      <name val="Calibri"/>
      <family val="2"/>
    </font>
    <font>
      <sz val="8"/>
      <color indexed="8"/>
      <name val="ＭＳ Ｐゴシック"/>
      <family val="3"/>
    </font>
    <font>
      <b/>
      <sz val="10"/>
      <color indexed="8"/>
      <name val="ＭＳ Ｐゴシック"/>
      <family val="3"/>
    </font>
    <font>
      <b/>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ゴシック"/>
      <family val="3"/>
    </font>
    <font>
      <sz val="11"/>
      <color theme="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style="medium"/>
      <right style="thin"/>
      <top>
        <color indexed="63"/>
      </top>
      <bottom style="medium"/>
    </border>
    <border>
      <left style="medium"/>
      <right style="thin"/>
      <top style="medium"/>
      <bottom style="medium"/>
    </border>
    <border>
      <left>
        <color indexed="63"/>
      </left>
      <right>
        <color indexed="63"/>
      </right>
      <top style="thin"/>
      <bottom style="thin"/>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56">
    <xf numFmtId="0" fontId="0" fillId="0" borderId="0" xfId="0" applyAlignment="1">
      <alignment vertical="center"/>
    </xf>
    <xf numFmtId="0" fontId="3" fillId="0" borderId="0" xfId="0" applyFont="1" applyBorder="1" applyAlignment="1">
      <alignmen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left" vertical="center" indent="2"/>
    </xf>
    <xf numFmtId="0" fontId="0" fillId="0" borderId="0" xfId="0" applyAlignment="1">
      <alignment horizontal="left" vertical="center" indent="1"/>
    </xf>
    <xf numFmtId="0" fontId="0" fillId="0" borderId="0" xfId="0" applyFont="1" applyBorder="1" applyAlignment="1">
      <alignment vertical="center"/>
    </xf>
    <xf numFmtId="0" fontId="3" fillId="0" borderId="0" xfId="0" applyFont="1" applyBorder="1" applyAlignment="1">
      <alignment horizontal="left" vertical="center" indent="2"/>
    </xf>
    <xf numFmtId="0" fontId="5" fillId="0" borderId="0" xfId="0" applyFont="1" applyBorder="1" applyAlignment="1">
      <alignment/>
    </xf>
    <xf numFmtId="0" fontId="4" fillId="0" borderId="0" xfId="0" applyFont="1" applyAlignment="1">
      <alignment horizontal="center" vertical="center"/>
    </xf>
    <xf numFmtId="0" fontId="3" fillId="0" borderId="11" xfId="0" applyFont="1" applyBorder="1" applyAlignment="1">
      <alignment horizontal="left" vertical="center" indent="2"/>
    </xf>
    <xf numFmtId="0" fontId="3" fillId="0" borderId="11" xfId="0" applyFont="1" applyBorder="1" applyAlignment="1">
      <alignment vertical="center"/>
    </xf>
    <xf numFmtId="0" fontId="5" fillId="0" borderId="10" xfId="0" applyFont="1" applyBorder="1" applyAlignment="1">
      <alignment horizontal="center" vertical="center"/>
    </xf>
    <xf numFmtId="0" fontId="6" fillId="0" borderId="0" xfId="0" applyFont="1" applyAlignment="1">
      <alignment vertical="center"/>
    </xf>
    <xf numFmtId="0" fontId="5" fillId="0" borderId="12" xfId="0" applyFont="1" applyBorder="1" applyAlignment="1">
      <alignment horizontal="center" vertical="center"/>
    </xf>
    <xf numFmtId="0" fontId="0" fillId="0" borderId="12"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vertical="center"/>
    </xf>
    <xf numFmtId="0" fontId="6" fillId="0" borderId="13" xfId="0" applyFont="1" applyBorder="1" applyAlignment="1">
      <alignment horizontal="center" vertical="center"/>
    </xf>
    <xf numFmtId="38" fontId="0" fillId="0" borderId="14" xfId="49" applyFont="1" applyBorder="1" applyAlignment="1">
      <alignment horizontal="center" vertical="center"/>
    </xf>
    <xf numFmtId="38" fontId="0" fillId="0" borderId="15" xfId="49"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4" fillId="0" borderId="10" xfId="0" applyFont="1" applyBorder="1" applyAlignment="1">
      <alignment horizontal="center" vertical="center"/>
    </xf>
    <xf numFmtId="0" fontId="0" fillId="0" borderId="0" xfId="0" applyBorder="1" applyAlignment="1">
      <alignment horizontal="left" vertical="center" indent="1"/>
    </xf>
    <xf numFmtId="0" fontId="0" fillId="0" borderId="0" xfId="0" applyFont="1" applyBorder="1" applyAlignment="1">
      <alignment horizontal="left"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Fill="1" applyBorder="1" applyAlignment="1">
      <alignment horizontal="left" vertical="center"/>
    </xf>
    <xf numFmtId="0" fontId="55" fillId="0" borderId="0" xfId="0" applyFont="1" applyAlignment="1">
      <alignment vertical="center"/>
    </xf>
    <xf numFmtId="0" fontId="55" fillId="0" borderId="0" xfId="0" applyFont="1" applyBorder="1" applyAlignment="1">
      <alignment vertical="center"/>
    </xf>
    <xf numFmtId="0" fontId="55" fillId="0" borderId="0" xfId="0" applyFont="1" applyFill="1" applyAlignment="1">
      <alignment vertical="center"/>
    </xf>
    <xf numFmtId="0" fontId="55" fillId="0" borderId="0" xfId="0" applyFont="1" applyFill="1" applyBorder="1" applyAlignment="1">
      <alignment vertical="center"/>
    </xf>
    <xf numFmtId="3" fontId="5" fillId="0" borderId="12" xfId="0" applyNumberFormat="1" applyFont="1" applyBorder="1" applyAlignment="1">
      <alignment horizontal="center" vertical="center"/>
    </xf>
    <xf numFmtId="0" fontId="4" fillId="0" borderId="0" xfId="0" applyFont="1" applyAlignment="1">
      <alignment horizontal="center" vertical="center"/>
    </xf>
    <xf numFmtId="0" fontId="0" fillId="0" borderId="0" xfId="0" applyFont="1" applyBorder="1" applyAlignment="1">
      <alignment horizontal="left" vertical="top"/>
    </xf>
    <xf numFmtId="0" fontId="0" fillId="0" borderId="0" xfId="0" applyFont="1" applyBorder="1" applyAlignment="1">
      <alignment horizontal="righ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31" fontId="0" fillId="0" borderId="21" xfId="0" applyNumberFormat="1" applyFont="1" applyBorder="1" applyAlignment="1">
      <alignment horizontal="center" vertical="center"/>
    </xf>
    <xf numFmtId="0" fontId="0" fillId="0" borderId="2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05"/>
          <c:w val="0.922"/>
          <c:h val="0.90275"/>
        </c:manualLayout>
      </c:layout>
      <c:scatterChart>
        <c:scatterStyle val="lineMarker"/>
        <c:varyColors val="0"/>
        <c:ser>
          <c:idx val="0"/>
          <c:order val="0"/>
          <c:tx>
            <c:strRef>
              <c:f>'測定依頼書'!$M$30</c:f>
              <c:strCache>
                <c:ptCount val="1"/>
                <c:pt idx="0">
                  <c:v>温度</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'測定依頼書'!$L$31:$L$40</c:f>
              <c:numCache/>
            </c:numRef>
          </c:xVal>
          <c:yVal>
            <c:numRef>
              <c:f>'測定依頼書'!$M$31:$M$40</c:f>
              <c:numCache/>
            </c:numRef>
          </c:yVal>
          <c:smooth val="0"/>
        </c:ser>
        <c:axId val="15647036"/>
        <c:axId val="6605597"/>
      </c:scatterChart>
      <c:valAx>
        <c:axId val="15647036"/>
        <c:scaling>
          <c:orientation val="minMax"/>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時間（</a:t>
                </a:r>
                <a:r>
                  <a:rPr lang="en-US" cap="none" sz="1000" b="1" i="0" u="none" baseline="0">
                    <a:solidFill>
                      <a:srgbClr val="000000"/>
                    </a:solidFill>
                  </a:rPr>
                  <a:t>min</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32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605597"/>
        <c:crosses val="autoZero"/>
        <c:crossBetween val="midCat"/>
        <c:dispUnits/>
      </c:valAx>
      <c:valAx>
        <c:axId val="6605597"/>
        <c:scaling>
          <c:orientation val="minMax"/>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温度（</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564703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05"/>
          <c:w val="0.9115"/>
          <c:h val="0.90275"/>
        </c:manualLayout>
      </c:layout>
      <c:scatterChart>
        <c:scatterStyle val="lineMarker"/>
        <c:varyColors val="0"/>
        <c:ser>
          <c:idx val="0"/>
          <c:order val="0"/>
          <c:tx>
            <c:strRef>
              <c:f>'測定依頼書（記入例）'!$M$30</c:f>
              <c:strCache>
                <c:ptCount val="1"/>
                <c:pt idx="0">
                  <c:v>温度</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'測定依頼書（記入例）'!$L$31:$L$40</c:f>
              <c:numCache/>
            </c:numRef>
          </c:xVal>
          <c:yVal>
            <c:numRef>
              <c:f>'測定依頼書（記入例）'!$M$31:$M$40</c:f>
              <c:numCache/>
            </c:numRef>
          </c:yVal>
          <c:smooth val="0"/>
        </c:ser>
        <c:axId val="59450374"/>
        <c:axId val="65291319"/>
      </c:scatterChart>
      <c:valAx>
        <c:axId val="59450374"/>
        <c:scaling>
          <c:orientation val="minMax"/>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時間（</a:t>
                </a:r>
                <a:r>
                  <a:rPr lang="en-US" cap="none" sz="1000" b="1" i="0" u="none" baseline="0">
                    <a:solidFill>
                      <a:srgbClr val="000000"/>
                    </a:solidFill>
                  </a:rPr>
                  <a:t>min</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32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5291319"/>
        <c:crosses val="autoZero"/>
        <c:crossBetween val="midCat"/>
        <c:dispUnits/>
      </c:valAx>
      <c:valAx>
        <c:axId val="65291319"/>
        <c:scaling>
          <c:orientation val="minMax"/>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温度（</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945037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4.png" /><Relationship Id="rId3" Type="http://schemas.openxmlformats.org/officeDocument/2006/relationships/chart" Target="/xl/charts/chart1.xml" /><Relationship Id="rId4" Type="http://schemas.openxmlformats.org/officeDocument/2006/relationships/image" Target="../media/image2.png" /><Relationship Id="rId5"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4.png"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68</xdr:row>
      <xdr:rowOff>19050</xdr:rowOff>
    </xdr:from>
    <xdr:to>
      <xdr:col>0</xdr:col>
      <xdr:colOff>247650</xdr:colOff>
      <xdr:row>68</xdr:row>
      <xdr:rowOff>161925</xdr:rowOff>
    </xdr:to>
    <xdr:pic>
      <xdr:nvPicPr>
        <xdr:cNvPr id="1" name="図 5" descr="C:\Users\SSKHOME\AppData\Local\Microsoft\Windows\Temporary Internet Files\Content.IE5\JAJEFHC4\MC900411320[1].wmf"/>
        <xdr:cNvPicPr preferRelativeResize="1">
          <a:picLocks noChangeAspect="1"/>
        </xdr:cNvPicPr>
      </xdr:nvPicPr>
      <xdr:blipFill>
        <a:blip r:embed="rId1"/>
        <a:stretch>
          <a:fillRect/>
        </a:stretch>
      </xdr:blipFill>
      <xdr:spPr>
        <a:xfrm>
          <a:off x="57150" y="14325600"/>
          <a:ext cx="190500" cy="142875"/>
        </a:xfrm>
        <a:prstGeom prst="rect">
          <a:avLst/>
        </a:prstGeom>
        <a:noFill/>
        <a:ln w="9525" cmpd="sng">
          <a:noFill/>
        </a:ln>
      </xdr:spPr>
    </xdr:pic>
    <xdr:clientData/>
  </xdr:twoCellAnchor>
  <xdr:twoCellAnchor>
    <xdr:from>
      <xdr:col>0</xdr:col>
      <xdr:colOff>561975</xdr:colOff>
      <xdr:row>6</xdr:row>
      <xdr:rowOff>219075</xdr:rowOff>
    </xdr:from>
    <xdr:to>
      <xdr:col>6</xdr:col>
      <xdr:colOff>381000</xdr:colOff>
      <xdr:row>9</xdr:row>
      <xdr:rowOff>76200</xdr:rowOff>
    </xdr:to>
    <xdr:sp>
      <xdr:nvSpPr>
        <xdr:cNvPr id="2" name="正方形/長方形 7"/>
        <xdr:cNvSpPr>
          <a:spLocks/>
        </xdr:cNvSpPr>
      </xdr:nvSpPr>
      <xdr:spPr>
        <a:xfrm>
          <a:off x="561975" y="1733550"/>
          <a:ext cx="51054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457200</xdr:colOff>
      <xdr:row>6</xdr:row>
      <xdr:rowOff>85725</xdr:rowOff>
    </xdr:from>
    <xdr:ext cx="714375" cy="180975"/>
    <xdr:sp>
      <xdr:nvSpPr>
        <xdr:cNvPr id="3" name="テキスト ボックス 3"/>
        <xdr:cNvSpPr txBox="1">
          <a:spLocks noChangeArrowheads="1"/>
        </xdr:cNvSpPr>
      </xdr:nvSpPr>
      <xdr:spPr>
        <a:xfrm>
          <a:off x="6210300" y="1600200"/>
          <a:ext cx="71437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弊社記入欄</a:t>
          </a:r>
        </a:p>
      </xdr:txBody>
    </xdr:sp>
    <xdr:clientData/>
  </xdr:oneCellAnchor>
  <xdr:twoCellAnchor>
    <xdr:from>
      <xdr:col>0</xdr:col>
      <xdr:colOff>47625</xdr:colOff>
      <xdr:row>67</xdr:row>
      <xdr:rowOff>57150</xdr:rowOff>
    </xdr:from>
    <xdr:to>
      <xdr:col>9</xdr:col>
      <xdr:colOff>628650</xdr:colOff>
      <xdr:row>70</xdr:row>
      <xdr:rowOff>95250</xdr:rowOff>
    </xdr:to>
    <xdr:sp>
      <xdr:nvSpPr>
        <xdr:cNvPr id="4" name="角丸四角形 4"/>
        <xdr:cNvSpPr>
          <a:spLocks/>
        </xdr:cNvSpPr>
      </xdr:nvSpPr>
      <xdr:spPr>
        <a:xfrm>
          <a:off x="47625" y="14268450"/>
          <a:ext cx="8010525" cy="476250"/>
        </a:xfrm>
        <a:prstGeom prst="roundRect">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59</xdr:row>
      <xdr:rowOff>9525</xdr:rowOff>
    </xdr:from>
    <xdr:to>
      <xdr:col>6</xdr:col>
      <xdr:colOff>466725</xdr:colOff>
      <xdr:row>63</xdr:row>
      <xdr:rowOff>9525</xdr:rowOff>
    </xdr:to>
    <xdr:sp>
      <xdr:nvSpPr>
        <xdr:cNvPr id="5" name="正方形/長方形 11"/>
        <xdr:cNvSpPr>
          <a:spLocks/>
        </xdr:cNvSpPr>
      </xdr:nvSpPr>
      <xdr:spPr>
        <a:xfrm>
          <a:off x="0" y="12801600"/>
          <a:ext cx="5753100" cy="7334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19050</xdr:rowOff>
    </xdr:from>
    <xdr:to>
      <xdr:col>10</xdr:col>
      <xdr:colOff>133350</xdr:colOff>
      <xdr:row>27</xdr:row>
      <xdr:rowOff>9525</xdr:rowOff>
    </xdr:to>
    <xdr:grpSp>
      <xdr:nvGrpSpPr>
        <xdr:cNvPr id="6" name="グループ化 4"/>
        <xdr:cNvGrpSpPr>
          <a:grpSpLocks/>
        </xdr:cNvGrpSpPr>
      </xdr:nvGrpSpPr>
      <xdr:grpSpPr>
        <a:xfrm>
          <a:off x="6219825" y="4514850"/>
          <a:ext cx="2209800" cy="1666875"/>
          <a:chOff x="1698719" y="2725166"/>
          <a:chExt cx="2452382" cy="1793781"/>
        </a:xfrm>
        <a:solidFill>
          <a:srgbClr val="FFFFFF"/>
        </a:solidFill>
      </xdr:grpSpPr>
      <xdr:pic>
        <xdr:nvPicPr>
          <xdr:cNvPr id="7" name="Picture 2"/>
          <xdr:cNvPicPr preferRelativeResize="1">
            <a:picLocks noChangeAspect="1"/>
          </xdr:cNvPicPr>
        </xdr:nvPicPr>
        <xdr:blipFill>
          <a:blip r:embed="rId2"/>
          <a:stretch>
            <a:fillRect/>
          </a:stretch>
        </xdr:blipFill>
        <xdr:spPr>
          <a:xfrm>
            <a:off x="1698719" y="2909029"/>
            <a:ext cx="2452382" cy="1609918"/>
          </a:xfrm>
          <a:prstGeom prst="rect">
            <a:avLst/>
          </a:prstGeom>
          <a:noFill/>
          <a:ln w="9525" cmpd="sng">
            <a:noFill/>
          </a:ln>
        </xdr:spPr>
      </xdr:pic>
      <xdr:sp>
        <xdr:nvSpPr>
          <xdr:cNvPr id="8" name="Text Box 3"/>
          <xdr:cNvSpPr txBox="1">
            <a:spLocks noChangeArrowheads="1"/>
          </xdr:cNvSpPr>
        </xdr:nvSpPr>
        <xdr:spPr>
          <a:xfrm>
            <a:off x="1709142" y="2725166"/>
            <a:ext cx="2431537" cy="164131"/>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．高圧水銀ランプ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SP-</a:t>
            </a:r>
            <a:r>
              <a:rPr lang="en-US" cap="none" sz="800" b="0" i="0" u="none" baseline="0">
                <a:solidFill>
                  <a:srgbClr val="000000"/>
                </a:solidFill>
                <a:latin typeface="ＭＳ Ｐゴシック"/>
                <a:ea typeface="ＭＳ Ｐゴシック"/>
                <a:cs typeface="ＭＳ Ｐゴシック"/>
              </a:rPr>
              <a:t>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ウシオ）の波長特性</a:t>
            </a:r>
          </a:p>
        </xdr:txBody>
      </xdr:sp>
    </xdr:grpSp>
    <xdr:clientData/>
  </xdr:twoCellAnchor>
  <xdr:twoCellAnchor>
    <xdr:from>
      <xdr:col>0</xdr:col>
      <xdr:colOff>838200</xdr:colOff>
      <xdr:row>42</xdr:row>
      <xdr:rowOff>0</xdr:rowOff>
    </xdr:from>
    <xdr:to>
      <xdr:col>6</xdr:col>
      <xdr:colOff>123825</xdr:colOff>
      <xdr:row>56</xdr:row>
      <xdr:rowOff>0</xdr:rowOff>
    </xdr:to>
    <xdr:graphicFrame>
      <xdr:nvGraphicFramePr>
        <xdr:cNvPr id="9" name="グラフ 2"/>
        <xdr:cNvGraphicFramePr/>
      </xdr:nvGraphicFramePr>
      <xdr:xfrm>
        <a:off x="838200" y="9353550"/>
        <a:ext cx="4572000" cy="2695575"/>
      </xdr:xfrm>
      <a:graphic>
        <a:graphicData uri="http://schemas.openxmlformats.org/drawingml/2006/chart">
          <c:chart xmlns:c="http://schemas.openxmlformats.org/drawingml/2006/chart" r:id="rId3"/>
        </a:graphicData>
      </a:graphic>
    </xdr:graphicFrame>
    <xdr:clientData/>
  </xdr:twoCellAnchor>
  <xdr:twoCellAnchor editAs="oneCell">
    <xdr:from>
      <xdr:col>8</xdr:col>
      <xdr:colOff>914400</xdr:colOff>
      <xdr:row>71</xdr:row>
      <xdr:rowOff>104775</xdr:rowOff>
    </xdr:from>
    <xdr:to>
      <xdr:col>10</xdr:col>
      <xdr:colOff>542925</xdr:colOff>
      <xdr:row>74</xdr:row>
      <xdr:rowOff>0</xdr:rowOff>
    </xdr:to>
    <xdr:pic>
      <xdr:nvPicPr>
        <xdr:cNvPr id="10" name="図 1"/>
        <xdr:cNvPicPr preferRelativeResize="1">
          <a:picLocks noChangeAspect="1"/>
        </xdr:cNvPicPr>
      </xdr:nvPicPr>
      <xdr:blipFill>
        <a:blip r:embed="rId4"/>
        <a:stretch>
          <a:fillRect/>
        </a:stretch>
      </xdr:blipFill>
      <xdr:spPr>
        <a:xfrm>
          <a:off x="7134225" y="14925675"/>
          <a:ext cx="1704975" cy="409575"/>
        </a:xfrm>
        <a:prstGeom prst="rect">
          <a:avLst/>
        </a:prstGeom>
        <a:noFill/>
        <a:ln w="9525" cmpd="sng">
          <a:noFill/>
        </a:ln>
      </xdr:spPr>
    </xdr:pic>
    <xdr:clientData/>
  </xdr:twoCellAnchor>
  <xdr:twoCellAnchor editAs="oneCell">
    <xdr:from>
      <xdr:col>0</xdr:col>
      <xdr:colOff>0</xdr:colOff>
      <xdr:row>1</xdr:row>
      <xdr:rowOff>19050</xdr:rowOff>
    </xdr:from>
    <xdr:to>
      <xdr:col>11</xdr:col>
      <xdr:colOff>19050</xdr:colOff>
      <xdr:row>1</xdr:row>
      <xdr:rowOff>66675</xdr:rowOff>
    </xdr:to>
    <xdr:pic>
      <xdr:nvPicPr>
        <xdr:cNvPr id="11" name="図 2"/>
        <xdr:cNvPicPr preferRelativeResize="1">
          <a:picLocks noChangeAspect="1"/>
        </xdr:cNvPicPr>
      </xdr:nvPicPr>
      <xdr:blipFill>
        <a:blip r:embed="rId5"/>
        <a:stretch>
          <a:fillRect/>
        </a:stretch>
      </xdr:blipFill>
      <xdr:spPr>
        <a:xfrm>
          <a:off x="0" y="238125"/>
          <a:ext cx="9001125"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68</xdr:row>
      <xdr:rowOff>19050</xdr:rowOff>
    </xdr:from>
    <xdr:to>
      <xdr:col>0</xdr:col>
      <xdr:colOff>247650</xdr:colOff>
      <xdr:row>68</xdr:row>
      <xdr:rowOff>161925</xdr:rowOff>
    </xdr:to>
    <xdr:pic>
      <xdr:nvPicPr>
        <xdr:cNvPr id="1" name="図 5" descr="C:\Users\SSKHOME\AppData\Local\Microsoft\Windows\Temporary Internet Files\Content.IE5\JAJEFHC4\MC900411320[1].wmf"/>
        <xdr:cNvPicPr preferRelativeResize="1">
          <a:picLocks noChangeAspect="1"/>
        </xdr:cNvPicPr>
      </xdr:nvPicPr>
      <xdr:blipFill>
        <a:blip r:embed="rId1"/>
        <a:stretch>
          <a:fillRect/>
        </a:stretch>
      </xdr:blipFill>
      <xdr:spPr>
        <a:xfrm>
          <a:off x="57150" y="14325600"/>
          <a:ext cx="190500" cy="142875"/>
        </a:xfrm>
        <a:prstGeom prst="rect">
          <a:avLst/>
        </a:prstGeom>
        <a:noFill/>
        <a:ln w="9525" cmpd="sng">
          <a:noFill/>
        </a:ln>
      </xdr:spPr>
    </xdr:pic>
    <xdr:clientData/>
  </xdr:twoCellAnchor>
  <xdr:twoCellAnchor>
    <xdr:from>
      <xdr:col>0</xdr:col>
      <xdr:colOff>561975</xdr:colOff>
      <xdr:row>6</xdr:row>
      <xdr:rowOff>219075</xdr:rowOff>
    </xdr:from>
    <xdr:to>
      <xdr:col>6</xdr:col>
      <xdr:colOff>381000</xdr:colOff>
      <xdr:row>9</xdr:row>
      <xdr:rowOff>76200</xdr:rowOff>
    </xdr:to>
    <xdr:sp>
      <xdr:nvSpPr>
        <xdr:cNvPr id="2" name="正方形/長方形 2"/>
        <xdr:cNvSpPr>
          <a:spLocks/>
        </xdr:cNvSpPr>
      </xdr:nvSpPr>
      <xdr:spPr>
        <a:xfrm>
          <a:off x="561975" y="1733550"/>
          <a:ext cx="51054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457200</xdr:colOff>
      <xdr:row>6</xdr:row>
      <xdr:rowOff>85725</xdr:rowOff>
    </xdr:from>
    <xdr:ext cx="714375" cy="180975"/>
    <xdr:sp>
      <xdr:nvSpPr>
        <xdr:cNvPr id="3" name="テキスト ボックス 3"/>
        <xdr:cNvSpPr txBox="1">
          <a:spLocks noChangeArrowheads="1"/>
        </xdr:cNvSpPr>
      </xdr:nvSpPr>
      <xdr:spPr>
        <a:xfrm>
          <a:off x="6210300" y="1600200"/>
          <a:ext cx="71437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弊社記入欄</a:t>
          </a:r>
        </a:p>
      </xdr:txBody>
    </xdr:sp>
    <xdr:clientData/>
  </xdr:oneCellAnchor>
  <xdr:twoCellAnchor>
    <xdr:from>
      <xdr:col>0</xdr:col>
      <xdr:colOff>47625</xdr:colOff>
      <xdr:row>67</xdr:row>
      <xdr:rowOff>57150</xdr:rowOff>
    </xdr:from>
    <xdr:to>
      <xdr:col>9</xdr:col>
      <xdr:colOff>628650</xdr:colOff>
      <xdr:row>70</xdr:row>
      <xdr:rowOff>95250</xdr:rowOff>
    </xdr:to>
    <xdr:sp>
      <xdr:nvSpPr>
        <xdr:cNvPr id="4" name="角丸四角形 4"/>
        <xdr:cNvSpPr>
          <a:spLocks/>
        </xdr:cNvSpPr>
      </xdr:nvSpPr>
      <xdr:spPr>
        <a:xfrm>
          <a:off x="47625" y="14268450"/>
          <a:ext cx="8010525" cy="476250"/>
        </a:xfrm>
        <a:prstGeom prst="roundRect">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59</xdr:row>
      <xdr:rowOff>9525</xdr:rowOff>
    </xdr:from>
    <xdr:to>
      <xdr:col>6</xdr:col>
      <xdr:colOff>466725</xdr:colOff>
      <xdr:row>63</xdr:row>
      <xdr:rowOff>9525</xdr:rowOff>
    </xdr:to>
    <xdr:sp>
      <xdr:nvSpPr>
        <xdr:cNvPr id="5" name="正方形/長方形 5"/>
        <xdr:cNvSpPr>
          <a:spLocks/>
        </xdr:cNvSpPr>
      </xdr:nvSpPr>
      <xdr:spPr>
        <a:xfrm>
          <a:off x="0" y="12801600"/>
          <a:ext cx="5753100" cy="7334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19050</xdr:rowOff>
    </xdr:from>
    <xdr:to>
      <xdr:col>10</xdr:col>
      <xdr:colOff>133350</xdr:colOff>
      <xdr:row>27</xdr:row>
      <xdr:rowOff>9525</xdr:rowOff>
    </xdr:to>
    <xdr:grpSp>
      <xdr:nvGrpSpPr>
        <xdr:cNvPr id="6" name="グループ化 4"/>
        <xdr:cNvGrpSpPr>
          <a:grpSpLocks/>
        </xdr:cNvGrpSpPr>
      </xdr:nvGrpSpPr>
      <xdr:grpSpPr>
        <a:xfrm>
          <a:off x="6219825" y="4514850"/>
          <a:ext cx="2209800" cy="1666875"/>
          <a:chOff x="1698719" y="2725166"/>
          <a:chExt cx="2452382" cy="1793781"/>
        </a:xfrm>
        <a:solidFill>
          <a:srgbClr val="FFFFFF"/>
        </a:solidFill>
      </xdr:grpSpPr>
      <xdr:pic>
        <xdr:nvPicPr>
          <xdr:cNvPr id="7" name="Picture 2"/>
          <xdr:cNvPicPr preferRelativeResize="1">
            <a:picLocks noChangeAspect="1"/>
          </xdr:cNvPicPr>
        </xdr:nvPicPr>
        <xdr:blipFill>
          <a:blip r:embed="rId2"/>
          <a:stretch>
            <a:fillRect/>
          </a:stretch>
        </xdr:blipFill>
        <xdr:spPr>
          <a:xfrm>
            <a:off x="1698719" y="2909029"/>
            <a:ext cx="2452382" cy="1609918"/>
          </a:xfrm>
          <a:prstGeom prst="rect">
            <a:avLst/>
          </a:prstGeom>
          <a:noFill/>
          <a:ln w="9525" cmpd="sng">
            <a:noFill/>
          </a:ln>
        </xdr:spPr>
      </xdr:pic>
      <xdr:sp>
        <xdr:nvSpPr>
          <xdr:cNvPr id="8" name="Text Box 3"/>
          <xdr:cNvSpPr txBox="1">
            <a:spLocks noChangeArrowheads="1"/>
          </xdr:cNvSpPr>
        </xdr:nvSpPr>
        <xdr:spPr>
          <a:xfrm>
            <a:off x="1709142" y="2725166"/>
            <a:ext cx="2431537" cy="164131"/>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．高圧水銀ランプ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SP-</a:t>
            </a:r>
            <a:r>
              <a:rPr lang="en-US" cap="none" sz="800" b="0" i="0" u="none" baseline="0">
                <a:solidFill>
                  <a:srgbClr val="000000"/>
                </a:solidFill>
                <a:latin typeface="ＭＳ Ｐゴシック"/>
                <a:ea typeface="ＭＳ Ｐゴシック"/>
                <a:cs typeface="ＭＳ Ｐゴシック"/>
              </a:rPr>
              <a:t>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ウシオ）の波長特性</a:t>
            </a:r>
          </a:p>
        </xdr:txBody>
      </xdr:sp>
    </xdr:grpSp>
    <xdr:clientData/>
  </xdr:twoCellAnchor>
  <xdr:twoCellAnchor>
    <xdr:from>
      <xdr:col>0</xdr:col>
      <xdr:colOff>838200</xdr:colOff>
      <xdr:row>42</xdr:row>
      <xdr:rowOff>0</xdr:rowOff>
    </xdr:from>
    <xdr:to>
      <xdr:col>6</xdr:col>
      <xdr:colOff>123825</xdr:colOff>
      <xdr:row>56</xdr:row>
      <xdr:rowOff>0</xdr:rowOff>
    </xdr:to>
    <xdr:graphicFrame>
      <xdr:nvGraphicFramePr>
        <xdr:cNvPr id="9" name="グラフ 9"/>
        <xdr:cNvGraphicFramePr/>
      </xdr:nvGraphicFramePr>
      <xdr:xfrm>
        <a:off x="838200" y="9353550"/>
        <a:ext cx="4572000" cy="2695575"/>
      </xdr:xfrm>
      <a:graphic>
        <a:graphicData uri="http://schemas.openxmlformats.org/drawingml/2006/chart">
          <c:chart xmlns:c="http://schemas.openxmlformats.org/drawingml/2006/chart" r:id="rId3"/>
        </a:graphicData>
      </a:graphic>
    </xdr:graphicFrame>
    <xdr:clientData/>
  </xdr:twoCellAnchor>
  <xdr:twoCellAnchor>
    <xdr:from>
      <xdr:col>9</xdr:col>
      <xdr:colOff>123825</xdr:colOff>
      <xdr:row>5</xdr:row>
      <xdr:rowOff>28575</xdr:rowOff>
    </xdr:from>
    <xdr:to>
      <xdr:col>9</xdr:col>
      <xdr:colOff>619125</xdr:colOff>
      <xdr:row>5</xdr:row>
      <xdr:rowOff>276225</xdr:rowOff>
    </xdr:to>
    <xdr:sp>
      <xdr:nvSpPr>
        <xdr:cNvPr id="10" name="円/楕円 10"/>
        <xdr:cNvSpPr>
          <a:spLocks/>
        </xdr:cNvSpPr>
      </xdr:nvSpPr>
      <xdr:spPr>
        <a:xfrm>
          <a:off x="7553325" y="1247775"/>
          <a:ext cx="4953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190500</xdr:rowOff>
    </xdr:from>
    <xdr:to>
      <xdr:col>3</xdr:col>
      <xdr:colOff>171450</xdr:colOff>
      <xdr:row>17</xdr:row>
      <xdr:rowOff>19050</xdr:rowOff>
    </xdr:to>
    <xdr:sp>
      <xdr:nvSpPr>
        <xdr:cNvPr id="11" name="円/楕円 11"/>
        <xdr:cNvSpPr>
          <a:spLocks/>
        </xdr:cNvSpPr>
      </xdr:nvSpPr>
      <xdr:spPr>
        <a:xfrm>
          <a:off x="1857375" y="3848100"/>
          <a:ext cx="11620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70"/>
  <sheetViews>
    <sheetView tabSelected="1" zoomScaleSheetLayoutView="100" workbookViewId="0" topLeftCell="A1">
      <selection activeCell="M4" sqref="M4"/>
    </sheetView>
  </sheetViews>
  <sheetFormatPr defaultColWidth="9.00390625" defaultRowHeight="13.5"/>
  <cols>
    <col min="1" max="1" width="14.375" style="4" customWidth="1"/>
    <col min="2" max="2" width="11.00390625" style="4" customWidth="1"/>
    <col min="3" max="4" width="12.00390625" style="4" customWidth="1"/>
    <col min="5" max="5" width="14.125" style="4" customWidth="1"/>
    <col min="6" max="6" width="5.875" style="4" customWidth="1"/>
    <col min="7" max="8" width="6.125" style="4" customWidth="1"/>
    <col min="9" max="9" width="15.875" style="4" customWidth="1"/>
    <col min="10" max="10" width="11.375" style="4" customWidth="1"/>
    <col min="11" max="16384" width="9.00390625" style="4" customWidth="1"/>
  </cols>
  <sheetData>
    <row r="1" spans="1:11" ht="17.25">
      <c r="A1" s="40" t="s">
        <v>38</v>
      </c>
      <c r="B1" s="40"/>
      <c r="C1" s="40"/>
      <c r="D1" s="40"/>
      <c r="E1" s="40"/>
      <c r="F1" s="40"/>
      <c r="G1" s="40"/>
      <c r="H1" s="40"/>
      <c r="I1" s="40"/>
      <c r="J1" s="40"/>
      <c r="K1" s="3"/>
    </row>
    <row r="2" spans="1:11" ht="9.75" customHeight="1" thickBot="1">
      <c r="A2" s="13"/>
      <c r="B2" s="13"/>
      <c r="C2" s="13"/>
      <c r="D2" s="13"/>
      <c r="E2" s="13"/>
      <c r="F2" s="13"/>
      <c r="G2" s="13"/>
      <c r="H2" s="13"/>
      <c r="I2" s="13"/>
      <c r="J2" s="13"/>
      <c r="K2" s="3"/>
    </row>
    <row r="3" spans="1:11" ht="24.75" customHeight="1" thickBot="1">
      <c r="A3" s="5"/>
      <c r="B3" s="5"/>
      <c r="C3" s="5"/>
      <c r="D3" s="5"/>
      <c r="G3" s="5"/>
      <c r="H3" s="5"/>
      <c r="I3" s="26" t="s">
        <v>21</v>
      </c>
      <c r="J3" s="45"/>
      <c r="K3" s="46"/>
    </row>
    <row r="4" spans="1:11" ht="23.25" customHeight="1">
      <c r="A4" s="11" t="s">
        <v>39</v>
      </c>
      <c r="B4" s="14"/>
      <c r="C4" s="14"/>
      <c r="D4" s="1"/>
      <c r="E4" s="1"/>
      <c r="G4" s="5"/>
      <c r="H4" s="5"/>
      <c r="I4" s="47" t="s">
        <v>37</v>
      </c>
      <c r="J4" s="49"/>
      <c r="K4" s="50"/>
    </row>
    <row r="5" spans="1:11" ht="21" customHeight="1" thickBot="1">
      <c r="A5" s="11" t="s">
        <v>13</v>
      </c>
      <c r="B5" s="14"/>
      <c r="C5" s="14"/>
      <c r="D5" s="11" t="s">
        <v>16</v>
      </c>
      <c r="E5" s="15"/>
      <c r="F5" s="15"/>
      <c r="G5" s="5"/>
      <c r="H5" s="5"/>
      <c r="I5" s="48"/>
      <c r="J5" s="51"/>
      <c r="K5" s="52"/>
    </row>
    <row r="6" spans="1:11" ht="23.25" customHeight="1" thickBot="1">
      <c r="A6" s="11" t="s">
        <v>14</v>
      </c>
      <c r="B6" s="14"/>
      <c r="C6" s="14"/>
      <c r="D6" s="11" t="s">
        <v>15</v>
      </c>
      <c r="E6" s="15"/>
      <c r="F6" s="15"/>
      <c r="G6" s="5"/>
      <c r="H6" s="5"/>
      <c r="I6" s="25" t="s">
        <v>34</v>
      </c>
      <c r="J6" s="43" t="s">
        <v>36</v>
      </c>
      <c r="K6" s="44"/>
    </row>
    <row r="7" spans="6:14" ht="21" customHeight="1">
      <c r="F7" s="1"/>
      <c r="G7" s="1"/>
      <c r="H7" s="1"/>
      <c r="L7" s="1"/>
      <c r="M7" s="1"/>
      <c r="N7" s="1"/>
    </row>
    <row r="8" spans="1:14" ht="21" customHeight="1">
      <c r="A8" s="42" t="s">
        <v>28</v>
      </c>
      <c r="B8" s="42"/>
      <c r="C8" s="7" t="s">
        <v>30</v>
      </c>
      <c r="E8" s="7" t="s">
        <v>10</v>
      </c>
      <c r="I8" s="16" t="s">
        <v>35</v>
      </c>
      <c r="J8" s="23"/>
      <c r="K8" s="24"/>
      <c r="L8" s="1"/>
      <c r="M8" s="1"/>
      <c r="N8" s="1"/>
    </row>
    <row r="9" spans="1:14" ht="21" customHeight="1">
      <c r="A9" s="42" t="s">
        <v>29</v>
      </c>
      <c r="B9" s="42"/>
      <c r="C9" s="7" t="s">
        <v>31</v>
      </c>
      <c r="E9" s="7" t="s">
        <v>11</v>
      </c>
      <c r="I9" s="16" t="s">
        <v>22</v>
      </c>
      <c r="J9" s="23"/>
      <c r="K9" s="24"/>
      <c r="L9" s="1"/>
      <c r="M9" s="1"/>
      <c r="N9" s="1"/>
    </row>
    <row r="10" spans="1:12" ht="24.75" customHeight="1">
      <c r="A10" s="5"/>
      <c r="B10" s="5"/>
      <c r="C10" s="5"/>
      <c r="E10" s="5"/>
      <c r="F10" s="5"/>
      <c r="G10" s="5"/>
      <c r="H10" s="5"/>
      <c r="I10" s="16" t="s">
        <v>24</v>
      </c>
      <c r="J10" s="23"/>
      <c r="K10" s="24"/>
      <c r="L10" s="7"/>
    </row>
    <row r="11" spans="10:11" ht="24" customHeight="1">
      <c r="J11" s="5"/>
      <c r="K11" s="5"/>
    </row>
    <row r="12" ht="13.5">
      <c r="A12" s="4" t="s">
        <v>32</v>
      </c>
    </row>
    <row r="13" spans="1:3" ht="13.5">
      <c r="A13" s="4" t="s">
        <v>40</v>
      </c>
      <c r="B13" s="9"/>
      <c r="C13" s="9"/>
    </row>
    <row r="14" spans="1:6" ht="13.5">
      <c r="A14" s="9" t="s">
        <v>41</v>
      </c>
      <c r="B14" s="28"/>
      <c r="C14" s="28"/>
      <c r="D14" s="7"/>
      <c r="E14" s="7"/>
      <c r="F14" s="7"/>
    </row>
    <row r="15" spans="1:6" ht="16.5" customHeight="1">
      <c r="A15" s="6"/>
      <c r="B15" s="6"/>
      <c r="C15" s="6"/>
      <c r="D15" s="6"/>
      <c r="E15" s="7"/>
      <c r="F15" s="7"/>
    </row>
    <row r="16" spans="1:6" ht="16.5" customHeight="1">
      <c r="A16" s="29" t="s">
        <v>42</v>
      </c>
      <c r="B16" s="6"/>
      <c r="C16" s="6"/>
      <c r="D16" s="6"/>
      <c r="E16" s="7"/>
      <c r="F16" s="7"/>
    </row>
    <row r="17" spans="1:6" ht="16.5" customHeight="1">
      <c r="A17" s="29" t="s">
        <v>43</v>
      </c>
      <c r="B17" s="6"/>
      <c r="C17" s="6"/>
      <c r="D17" s="6"/>
      <c r="E17" s="7"/>
      <c r="F17" s="7"/>
    </row>
    <row r="18" spans="1:6" ht="16.5" customHeight="1">
      <c r="A18" s="29"/>
      <c r="B18" s="6"/>
      <c r="C18" s="6"/>
      <c r="D18" s="6"/>
      <c r="E18" s="7"/>
      <c r="F18" s="7"/>
    </row>
    <row r="19" spans="1:6" ht="16.5" customHeight="1">
      <c r="A19" s="29" t="s">
        <v>44</v>
      </c>
      <c r="B19" s="6"/>
      <c r="C19" s="6"/>
      <c r="D19" s="6"/>
      <c r="E19" s="7"/>
      <c r="F19" s="7"/>
    </row>
    <row r="20" spans="1:3" ht="16.5" customHeight="1">
      <c r="A20" s="9" t="s">
        <v>45</v>
      </c>
      <c r="B20" s="9"/>
      <c r="C20" s="9"/>
    </row>
    <row r="21" spans="1:7" ht="16.5" customHeight="1" thickBot="1">
      <c r="A21" s="20" t="s">
        <v>0</v>
      </c>
      <c r="B21" s="20" t="s">
        <v>1</v>
      </c>
      <c r="C21" s="20" t="s">
        <v>2</v>
      </c>
      <c r="D21" s="20" t="s">
        <v>6</v>
      </c>
      <c r="E21" s="21" t="s">
        <v>27</v>
      </c>
      <c r="F21" s="22" t="s">
        <v>26</v>
      </c>
      <c r="G21" s="7"/>
    </row>
    <row r="22" spans="1:7" ht="16.5" customHeight="1">
      <c r="A22" s="18" t="s">
        <v>72</v>
      </c>
      <c r="B22" s="18" t="s">
        <v>73</v>
      </c>
      <c r="C22" s="18" t="s">
        <v>74</v>
      </c>
      <c r="D22" s="39">
        <v>365385395405</v>
      </c>
      <c r="E22" s="18">
        <v>200</v>
      </c>
      <c r="F22" s="19"/>
      <c r="G22" s="7"/>
    </row>
    <row r="23" spans="1:7" ht="16.5" customHeight="1">
      <c r="A23" s="16" t="s">
        <v>7</v>
      </c>
      <c r="B23" s="16" t="s">
        <v>8</v>
      </c>
      <c r="C23" s="16" t="s">
        <v>9</v>
      </c>
      <c r="D23" s="16" t="s">
        <v>25</v>
      </c>
      <c r="E23" s="27">
        <v>500</v>
      </c>
      <c r="F23" s="2"/>
      <c r="G23" s="7"/>
    </row>
    <row r="24" spans="1:6" ht="16.5" customHeight="1">
      <c r="A24" s="29"/>
      <c r="B24" s="6"/>
      <c r="C24" s="6"/>
      <c r="D24" s="6"/>
      <c r="E24" s="7"/>
      <c r="F24" s="7"/>
    </row>
    <row r="25" spans="1:6" ht="16.5" customHeight="1">
      <c r="A25" s="29" t="s">
        <v>48</v>
      </c>
      <c r="B25" s="30"/>
      <c r="C25" s="29" t="s">
        <v>46</v>
      </c>
      <c r="D25" s="6"/>
      <c r="E25" s="7"/>
      <c r="F25" s="7"/>
    </row>
    <row r="26" spans="1:6" ht="16.5" customHeight="1">
      <c r="A26" s="29" t="s">
        <v>47</v>
      </c>
      <c r="B26" s="31"/>
      <c r="C26" s="29" t="s">
        <v>49</v>
      </c>
      <c r="D26" s="6"/>
      <c r="E26" s="7"/>
      <c r="F26" s="7"/>
    </row>
    <row r="27" spans="1:6" ht="16.5" customHeight="1">
      <c r="A27" s="29" t="s">
        <v>50</v>
      </c>
      <c r="B27" s="31">
        <f>B25*B26</f>
        <v>0</v>
      </c>
      <c r="C27" s="29" t="s">
        <v>51</v>
      </c>
      <c r="D27" s="6"/>
      <c r="E27" s="7"/>
      <c r="F27" s="7"/>
    </row>
    <row r="28" spans="1:6" ht="16.5" customHeight="1">
      <c r="A28" s="29"/>
      <c r="B28" s="6"/>
      <c r="C28" s="6"/>
      <c r="D28" s="6"/>
      <c r="E28" s="7"/>
      <c r="F28" s="7"/>
    </row>
    <row r="29" spans="1:6" ht="16.5" customHeight="1">
      <c r="A29" s="29"/>
      <c r="B29" s="6"/>
      <c r="C29" s="6"/>
      <c r="D29" s="6"/>
      <c r="E29" s="7"/>
      <c r="F29" s="7"/>
    </row>
    <row r="30" spans="1:13" ht="16.5" customHeight="1">
      <c r="A30" s="29" t="s">
        <v>75</v>
      </c>
      <c r="B30" s="6"/>
      <c r="C30" s="6"/>
      <c r="D30" s="6"/>
      <c r="E30" s="7"/>
      <c r="F30" s="7"/>
      <c r="I30" s="35"/>
      <c r="J30" s="35"/>
      <c r="K30" s="35"/>
      <c r="L30" s="35" t="s">
        <v>63</v>
      </c>
      <c r="M30" s="35" t="s">
        <v>64</v>
      </c>
    </row>
    <row r="31" spans="1:13" ht="16.5" customHeight="1">
      <c r="A31" s="29" t="s">
        <v>57</v>
      </c>
      <c r="B31" s="30">
        <v>25</v>
      </c>
      <c r="C31" s="29" t="s">
        <v>12</v>
      </c>
      <c r="D31" s="6" t="s">
        <v>65</v>
      </c>
      <c r="E31" s="30"/>
      <c r="F31" s="7" t="s">
        <v>55</v>
      </c>
      <c r="I31" s="37"/>
      <c r="J31" s="37"/>
      <c r="K31" s="37"/>
      <c r="L31" s="37">
        <v>0</v>
      </c>
      <c r="M31" s="37">
        <f>B31</f>
        <v>25</v>
      </c>
    </row>
    <row r="32" spans="1:13" ht="16.5" customHeight="1">
      <c r="A32" s="29" t="s">
        <v>58</v>
      </c>
      <c r="B32" s="31"/>
      <c r="C32" s="29" t="s">
        <v>53</v>
      </c>
      <c r="D32" s="29"/>
      <c r="E32" s="6"/>
      <c r="F32" s="7"/>
      <c r="I32" s="37" t="s">
        <v>62</v>
      </c>
      <c r="J32" s="37" t="e">
        <f>ABS((B32-B31)/E33)</f>
        <v>#DIV/0!</v>
      </c>
      <c r="K32" s="37"/>
      <c r="L32" s="37">
        <f>E31</f>
        <v>0</v>
      </c>
      <c r="M32" s="37">
        <f>B31</f>
        <v>25</v>
      </c>
    </row>
    <row r="33" spans="1:13" ht="16.5" customHeight="1">
      <c r="A33" s="29" t="s">
        <v>54</v>
      </c>
      <c r="B33" s="31"/>
      <c r="C33" s="29" t="s">
        <v>55</v>
      </c>
      <c r="D33" s="29" t="s">
        <v>66</v>
      </c>
      <c r="E33" s="30"/>
      <c r="F33" s="34" t="s">
        <v>56</v>
      </c>
      <c r="I33" s="37"/>
      <c r="J33" s="37"/>
      <c r="K33" s="37"/>
      <c r="L33" s="37" t="e">
        <f>E31+J32</f>
        <v>#DIV/0!</v>
      </c>
      <c r="M33" s="37">
        <f>B32</f>
        <v>0</v>
      </c>
    </row>
    <row r="34" spans="1:13" ht="16.5" customHeight="1">
      <c r="A34" s="29" t="s">
        <v>59</v>
      </c>
      <c r="B34" s="31"/>
      <c r="C34" s="29" t="s">
        <v>53</v>
      </c>
      <c r="D34" s="29"/>
      <c r="E34" s="6"/>
      <c r="F34" s="7"/>
      <c r="I34" s="37" t="s">
        <v>62</v>
      </c>
      <c r="J34" s="37">
        <f>IF(B34=0,(0),(ABS(B34-B32)/E35))</f>
        <v>0</v>
      </c>
      <c r="K34" s="37"/>
      <c r="L34" s="37" t="e">
        <f>E31+J32+B33</f>
        <v>#DIV/0!</v>
      </c>
      <c r="M34" s="37">
        <f>B32</f>
        <v>0</v>
      </c>
    </row>
    <row r="35" spans="1:13" ht="16.5" customHeight="1">
      <c r="A35" s="29" t="s">
        <v>54</v>
      </c>
      <c r="B35" s="31"/>
      <c r="C35" s="29" t="s">
        <v>55</v>
      </c>
      <c r="D35" s="29" t="s">
        <v>66</v>
      </c>
      <c r="E35" s="30"/>
      <c r="F35" s="34" t="s">
        <v>56</v>
      </c>
      <c r="I35" s="37"/>
      <c r="J35" s="37"/>
      <c r="K35" s="37"/>
      <c r="L35" s="37" t="e">
        <f>E31+J32+B33+J34</f>
        <v>#DIV/0!</v>
      </c>
      <c r="M35" s="37">
        <f>IF(B34=0,(M33),(B34))</f>
        <v>0</v>
      </c>
    </row>
    <row r="36" spans="1:13" ht="16.5" customHeight="1">
      <c r="A36" s="29" t="s">
        <v>60</v>
      </c>
      <c r="B36" s="31"/>
      <c r="C36" s="29" t="s">
        <v>53</v>
      </c>
      <c r="D36" s="29"/>
      <c r="E36" s="6"/>
      <c r="F36" s="7"/>
      <c r="I36" s="37" t="s">
        <v>62</v>
      </c>
      <c r="J36" s="37">
        <f>IF(B36=0,(0),(ABS(B36-B34)/E37))</f>
        <v>0</v>
      </c>
      <c r="K36" s="37"/>
      <c r="L36" s="37" t="e">
        <f>E31+J32+B33+J34+B35</f>
        <v>#DIV/0!</v>
      </c>
      <c r="M36" s="37">
        <f>IF(B34=0,(M33),(B34))</f>
        <v>0</v>
      </c>
    </row>
    <row r="37" spans="1:13" ht="16.5" customHeight="1">
      <c r="A37" s="29" t="s">
        <v>54</v>
      </c>
      <c r="B37" s="31"/>
      <c r="C37" s="29" t="s">
        <v>55</v>
      </c>
      <c r="D37" s="29" t="s">
        <v>66</v>
      </c>
      <c r="E37" s="30"/>
      <c r="F37" s="34" t="s">
        <v>56</v>
      </c>
      <c r="I37" s="37"/>
      <c r="J37" s="37"/>
      <c r="K37" s="37"/>
      <c r="L37" s="37" t="e">
        <f>E31+J32+B33+J34+B35+J36</f>
        <v>#DIV/0!</v>
      </c>
      <c r="M37" s="37">
        <f>IF(B36=0,(M35),(B36))</f>
        <v>0</v>
      </c>
    </row>
    <row r="38" spans="1:13" ht="16.5" customHeight="1">
      <c r="A38" s="29" t="s">
        <v>61</v>
      </c>
      <c r="B38" s="31">
        <v>25</v>
      </c>
      <c r="C38" s="29" t="s">
        <v>53</v>
      </c>
      <c r="D38" s="29"/>
      <c r="E38" s="6"/>
      <c r="F38" s="7"/>
      <c r="I38" s="37" t="s">
        <v>62</v>
      </c>
      <c r="J38" s="37" t="e">
        <f>IF(B36&lt;&gt;0,(ABS(B38-B36)/E39),IF(B34=0,ABS((B32-B34)/E39),ABS(B38-B34)/E39))</f>
        <v>#DIV/0!</v>
      </c>
      <c r="K38" s="37"/>
      <c r="L38" s="37" t="e">
        <f>E31+J32+B33+J34+B35+J36+B37</f>
        <v>#DIV/0!</v>
      </c>
      <c r="M38" s="37">
        <f>IF(B36=0,(M35),(B36))</f>
        <v>0</v>
      </c>
    </row>
    <row r="39" spans="1:13" ht="16.5" customHeight="1">
      <c r="A39" s="29"/>
      <c r="B39" s="31">
        <v>10</v>
      </c>
      <c r="C39" s="29" t="s">
        <v>55</v>
      </c>
      <c r="D39" s="29" t="s">
        <v>66</v>
      </c>
      <c r="E39" s="30"/>
      <c r="F39" s="34" t="s">
        <v>56</v>
      </c>
      <c r="I39" s="37"/>
      <c r="J39" s="37"/>
      <c r="K39" s="37"/>
      <c r="L39" s="37" t="e">
        <f>E31+J32+B33+J34+B35+J36+B37+J38</f>
        <v>#DIV/0!</v>
      </c>
      <c r="M39" s="37">
        <f>B38</f>
        <v>25</v>
      </c>
    </row>
    <row r="40" spans="1:13" ht="16.5" customHeight="1">
      <c r="A40" s="7"/>
      <c r="B40" s="32"/>
      <c r="C40" s="32"/>
      <c r="D40" s="7"/>
      <c r="E40" s="7"/>
      <c r="F40" s="7"/>
      <c r="G40" s="7"/>
      <c r="H40" s="7"/>
      <c r="I40" s="38"/>
      <c r="J40" s="38"/>
      <c r="K40" s="37"/>
      <c r="L40" s="37" t="e">
        <f>E31+J32+B33+J34+B35+J36+B37+J38+B39</f>
        <v>#DIV/0!</v>
      </c>
      <c r="M40" s="37">
        <f>B38</f>
        <v>25</v>
      </c>
    </row>
    <row r="41" spans="1:10" ht="19.5" customHeight="1">
      <c r="A41" s="34" t="s">
        <v>67</v>
      </c>
      <c r="B41" s="7"/>
      <c r="C41" s="7"/>
      <c r="D41" s="12"/>
      <c r="E41" s="7"/>
      <c r="F41" s="7"/>
      <c r="G41" s="7"/>
      <c r="H41" s="7"/>
      <c r="I41" s="7"/>
      <c r="J41" s="7"/>
    </row>
    <row r="42" spans="1:10" ht="16.5" customHeight="1">
      <c r="A42" s="7"/>
      <c r="B42" s="7"/>
      <c r="C42" s="7"/>
      <c r="D42" s="7"/>
      <c r="E42" s="7"/>
      <c r="F42" s="10"/>
      <c r="G42" s="7"/>
      <c r="H42" s="7"/>
      <c r="I42" s="7"/>
      <c r="J42" s="7"/>
    </row>
    <row r="43" spans="1:10" ht="16.5" customHeight="1">
      <c r="A43" s="33"/>
      <c r="B43" s="33"/>
      <c r="C43" s="33"/>
      <c r="D43" s="7"/>
      <c r="E43" s="10"/>
      <c r="F43" s="10"/>
      <c r="G43" s="7"/>
      <c r="H43" s="7"/>
      <c r="I43" s="7"/>
      <c r="J43" s="7"/>
    </row>
    <row r="44" spans="1:10" ht="16.5" customHeight="1">
      <c r="A44" s="7"/>
      <c r="B44" s="7"/>
      <c r="C44" s="7"/>
      <c r="D44" s="7"/>
      <c r="E44" s="7"/>
      <c r="F44" s="7"/>
      <c r="G44" s="7"/>
      <c r="H44" s="7"/>
      <c r="I44" s="7"/>
      <c r="J44" s="7"/>
    </row>
    <row r="45" spans="1:10" ht="18" customHeight="1">
      <c r="A45" s="7"/>
      <c r="B45" s="7"/>
      <c r="C45" s="7"/>
      <c r="D45" s="7"/>
      <c r="E45" s="7"/>
      <c r="F45" s="7"/>
      <c r="G45" s="7"/>
      <c r="H45" s="7"/>
      <c r="I45" s="10"/>
      <c r="J45" s="7"/>
    </row>
    <row r="46" spans="1:11" ht="18" customHeight="1">
      <c r="A46" s="7"/>
      <c r="B46" s="7"/>
      <c r="C46" s="7"/>
      <c r="D46" s="7"/>
      <c r="E46" s="7"/>
      <c r="F46" s="7"/>
      <c r="G46" s="7"/>
      <c r="H46" s="7"/>
      <c r="I46" s="10"/>
      <c r="J46" s="7"/>
      <c r="K46" s="7"/>
    </row>
    <row r="47" spans="1:11" ht="18" customHeight="1">
      <c r="A47" s="32"/>
      <c r="B47" s="7"/>
      <c r="C47" s="7"/>
      <c r="D47" s="7"/>
      <c r="E47" s="7"/>
      <c r="F47" s="7"/>
      <c r="G47" s="7"/>
      <c r="H47" s="7"/>
      <c r="I47" s="10"/>
      <c r="J47" s="7"/>
      <c r="K47" s="7"/>
    </row>
    <row r="48" spans="1:10" ht="17.25" customHeight="1">
      <c r="A48" s="28"/>
      <c r="B48" s="7"/>
      <c r="C48" s="7"/>
      <c r="D48" s="7"/>
      <c r="E48" s="7"/>
      <c r="F48" s="7"/>
      <c r="G48" s="7"/>
      <c r="H48" s="7"/>
      <c r="I48" s="7"/>
      <c r="J48" s="7"/>
    </row>
    <row r="49" spans="1:10" ht="13.5">
      <c r="A49" s="7"/>
      <c r="B49" s="7"/>
      <c r="C49" s="7"/>
      <c r="D49" s="7"/>
      <c r="E49" s="7"/>
      <c r="F49" s="7"/>
      <c r="G49" s="7"/>
      <c r="H49" s="7"/>
      <c r="I49" s="7"/>
      <c r="J49" s="7"/>
    </row>
    <row r="50" spans="1:10" ht="13.5">
      <c r="A50" s="10"/>
      <c r="B50" s="7"/>
      <c r="C50" s="7"/>
      <c r="D50" s="29"/>
      <c r="E50" s="10"/>
      <c r="F50" s="7"/>
      <c r="G50" s="7"/>
      <c r="H50" s="7"/>
      <c r="I50" s="7"/>
      <c r="J50" s="7"/>
    </row>
    <row r="51" spans="1:10" ht="13.5">
      <c r="A51" s="10"/>
      <c r="B51" s="7"/>
      <c r="C51" s="7"/>
      <c r="D51" s="29"/>
      <c r="E51" s="10"/>
      <c r="F51" s="7"/>
      <c r="G51" s="7"/>
      <c r="H51" s="7"/>
      <c r="I51" s="7"/>
      <c r="J51" s="7"/>
    </row>
    <row r="52" spans="1:10" ht="13.5">
      <c r="A52" s="10"/>
      <c r="B52" s="7"/>
      <c r="C52" s="7"/>
      <c r="D52" s="29"/>
      <c r="E52" s="10"/>
      <c r="F52" s="7"/>
      <c r="G52" s="7"/>
      <c r="H52" s="7"/>
      <c r="I52" s="7"/>
      <c r="J52" s="7"/>
    </row>
    <row r="53" spans="1:10" ht="13.5">
      <c r="A53" s="10"/>
      <c r="B53" s="7"/>
      <c r="C53" s="7"/>
      <c r="D53" s="29"/>
      <c r="E53" s="10"/>
      <c r="F53" s="7"/>
      <c r="G53" s="7"/>
      <c r="H53" s="7"/>
      <c r="I53" s="7"/>
      <c r="J53" s="7"/>
    </row>
    <row r="54" spans="1:10" ht="13.5" customHeight="1">
      <c r="A54" s="10"/>
      <c r="B54" s="7"/>
      <c r="C54" s="7"/>
      <c r="D54" s="29"/>
      <c r="E54" s="10"/>
      <c r="F54" s="7"/>
      <c r="G54" s="7"/>
      <c r="H54" s="7"/>
      <c r="I54" s="7"/>
      <c r="J54" s="7"/>
    </row>
    <row r="55" spans="1:10" ht="13.5" customHeight="1">
      <c r="A55" s="10"/>
      <c r="B55" s="7"/>
      <c r="C55" s="7"/>
      <c r="D55" s="29"/>
      <c r="E55" s="10"/>
      <c r="F55" s="7"/>
      <c r="G55" s="7"/>
      <c r="H55" s="7"/>
      <c r="I55" s="7"/>
      <c r="J55" s="7"/>
    </row>
    <row r="56" spans="1:10" ht="13.5" customHeight="1">
      <c r="A56" s="10"/>
      <c r="B56" s="7"/>
      <c r="C56" s="7"/>
      <c r="D56" s="29"/>
      <c r="E56" s="10"/>
      <c r="F56" s="7"/>
      <c r="G56" s="7"/>
      <c r="H56" s="7"/>
      <c r="I56" s="7"/>
      <c r="J56" s="7"/>
    </row>
    <row r="57" spans="1:10" ht="16.5" customHeight="1">
      <c r="A57" s="7"/>
      <c r="B57" s="53" t="s">
        <v>68</v>
      </c>
      <c r="C57" s="53"/>
      <c r="D57" s="53"/>
      <c r="E57" s="53"/>
      <c r="F57" s="7"/>
      <c r="G57" s="7"/>
      <c r="H57" s="7"/>
      <c r="I57" s="7"/>
      <c r="J57" s="7"/>
    </row>
    <row r="58" spans="1:10" ht="21" customHeight="1">
      <c r="A58" s="7"/>
      <c r="B58" s="7"/>
      <c r="C58" s="7"/>
      <c r="D58" s="7"/>
      <c r="E58" s="7"/>
      <c r="F58" s="7"/>
      <c r="G58" s="7"/>
      <c r="H58" s="7"/>
      <c r="I58" s="7"/>
      <c r="J58" s="7"/>
    </row>
    <row r="59" ht="21" customHeight="1">
      <c r="A59" t="s">
        <v>33</v>
      </c>
    </row>
    <row r="60" spans="9:10" ht="21" customHeight="1">
      <c r="I60" s="7"/>
      <c r="J60" s="7"/>
    </row>
    <row r="61" spans="1:10" ht="6.75" customHeight="1">
      <c r="A61" s="8"/>
      <c r="B61" s="8"/>
      <c r="C61" s="8"/>
      <c r="D61" s="7"/>
      <c r="E61" s="7"/>
      <c r="F61" s="7"/>
      <c r="G61" s="8"/>
      <c r="H61" s="8"/>
      <c r="I61" s="10"/>
      <c r="J61" s="7"/>
    </row>
    <row r="62" ht="16.5" customHeight="1"/>
    <row r="63" spans="1:10" ht="13.5">
      <c r="A63" s="41"/>
      <c r="B63" s="41"/>
      <c r="C63" s="41"/>
      <c r="D63" s="41"/>
      <c r="E63" s="41"/>
      <c r="F63" s="41"/>
      <c r="G63" s="41"/>
      <c r="H63" s="41"/>
      <c r="I63" s="41"/>
      <c r="J63" s="41"/>
    </row>
    <row r="64" spans="1:10" ht="13.5">
      <c r="A64" s="41"/>
      <c r="B64" s="41"/>
      <c r="C64" s="41"/>
      <c r="D64" s="41"/>
      <c r="E64" s="41"/>
      <c r="F64" s="41"/>
      <c r="G64" s="41"/>
      <c r="H64" s="41"/>
      <c r="I64" s="41"/>
      <c r="J64" s="41"/>
    </row>
    <row r="65" ht="13.5">
      <c r="A65" s="4" t="s">
        <v>17</v>
      </c>
    </row>
    <row r="66" ht="13.5">
      <c r="A66" s="4" t="s">
        <v>18</v>
      </c>
    </row>
    <row r="67" ht="13.5">
      <c r="A67" s="4" t="s">
        <v>19</v>
      </c>
    </row>
    <row r="68" ht="7.5" customHeight="1"/>
    <row r="69" ht="13.5">
      <c r="A69" s="17" t="s">
        <v>23</v>
      </c>
    </row>
    <row r="70" ht="13.5">
      <c r="A70" s="17" t="s">
        <v>20</v>
      </c>
    </row>
    <row r="73" ht="13.5"/>
  </sheetData>
  <sheetProtection/>
  <mergeCells count="9">
    <mergeCell ref="A1:J1"/>
    <mergeCell ref="A63:J64"/>
    <mergeCell ref="A8:B8"/>
    <mergeCell ref="A9:B9"/>
    <mergeCell ref="J6:K6"/>
    <mergeCell ref="J3:K3"/>
    <mergeCell ref="I4:I5"/>
    <mergeCell ref="J4:K5"/>
    <mergeCell ref="B57:E57"/>
  </mergeCells>
  <printOptions horizontalCentered="1" verticalCentered="1"/>
  <pageMargins left="0" right="0" top="0.3937007874015748" bottom="0.3937007874015748" header="0.31496062992125984" footer="0.31496062992125984"/>
  <pageSetup fitToHeight="1" fitToWidth="1" horizontalDpi="600" verticalDpi="600" orientation="portrait" paperSize="9" scale="72" r:id="rId2"/>
  <ignoredErrors>
    <ignoredError sqref="L33:L40 J32 J38" evalError="1"/>
    <ignoredError sqref="M36:M37" 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N70"/>
  <sheetViews>
    <sheetView zoomScaleSheetLayoutView="100" workbookViewId="0" topLeftCell="A27">
      <selection activeCell="D41" sqref="D41"/>
    </sheetView>
  </sheetViews>
  <sheetFormatPr defaultColWidth="9.00390625" defaultRowHeight="13.5"/>
  <cols>
    <col min="1" max="1" width="14.375" style="4" customWidth="1"/>
    <col min="2" max="2" width="11.00390625" style="4" customWidth="1"/>
    <col min="3" max="4" width="12.00390625" style="4" customWidth="1"/>
    <col min="5" max="5" width="14.125" style="4" customWidth="1"/>
    <col min="6" max="6" width="5.875" style="4" customWidth="1"/>
    <col min="7" max="8" width="6.125" style="4" customWidth="1"/>
    <col min="9" max="9" width="15.875" style="4" customWidth="1"/>
    <col min="10" max="10" width="11.375" style="4" customWidth="1"/>
    <col min="11" max="16384" width="9.00390625" style="4" customWidth="1"/>
  </cols>
  <sheetData>
    <row r="1" spans="1:11" ht="17.25">
      <c r="A1" s="40" t="s">
        <v>38</v>
      </c>
      <c r="B1" s="40"/>
      <c r="C1" s="40"/>
      <c r="D1" s="40"/>
      <c r="E1" s="40"/>
      <c r="F1" s="40"/>
      <c r="G1" s="40"/>
      <c r="H1" s="40"/>
      <c r="I1" s="40"/>
      <c r="J1" s="40"/>
      <c r="K1" s="3"/>
    </row>
    <row r="2" spans="1:11" ht="9.75" customHeight="1" thickBot="1">
      <c r="A2" s="13"/>
      <c r="B2" s="13"/>
      <c r="C2" s="13"/>
      <c r="D2" s="13"/>
      <c r="E2" s="13"/>
      <c r="F2" s="13"/>
      <c r="G2" s="13"/>
      <c r="H2" s="13"/>
      <c r="I2" s="13"/>
      <c r="J2" s="13"/>
      <c r="K2" s="3"/>
    </row>
    <row r="3" spans="1:11" ht="24.75" customHeight="1" thickBot="1">
      <c r="A3" s="5"/>
      <c r="B3" s="5"/>
      <c r="C3" s="5"/>
      <c r="D3" s="5"/>
      <c r="G3" s="5"/>
      <c r="H3" s="5"/>
      <c r="I3" s="26" t="s">
        <v>21</v>
      </c>
      <c r="J3" s="54">
        <v>42461</v>
      </c>
      <c r="K3" s="46"/>
    </row>
    <row r="4" spans="1:11" ht="23.25" customHeight="1">
      <c r="A4" s="11" t="s">
        <v>39</v>
      </c>
      <c r="B4" s="14" t="s">
        <v>69</v>
      </c>
      <c r="C4" s="14"/>
      <c r="D4" s="1"/>
      <c r="E4" s="1"/>
      <c r="G4" s="5"/>
      <c r="H4" s="5"/>
      <c r="I4" s="47" t="s">
        <v>37</v>
      </c>
      <c r="J4" s="55" t="s">
        <v>70</v>
      </c>
      <c r="K4" s="50"/>
    </row>
    <row r="5" spans="1:11" ht="21" customHeight="1" thickBot="1">
      <c r="A5" s="11" t="s">
        <v>13</v>
      </c>
      <c r="B5" s="14"/>
      <c r="C5" s="14"/>
      <c r="D5" s="11" t="s">
        <v>16</v>
      </c>
      <c r="E5" s="15"/>
      <c r="F5" s="15"/>
      <c r="G5" s="5"/>
      <c r="H5" s="5"/>
      <c r="I5" s="48"/>
      <c r="J5" s="51"/>
      <c r="K5" s="52"/>
    </row>
    <row r="6" spans="1:11" ht="23.25" customHeight="1" thickBot="1">
      <c r="A6" s="11" t="s">
        <v>14</v>
      </c>
      <c r="B6" s="14"/>
      <c r="C6" s="14"/>
      <c r="D6" s="11" t="s">
        <v>15</v>
      </c>
      <c r="E6" s="15"/>
      <c r="F6" s="15"/>
      <c r="G6" s="5"/>
      <c r="H6" s="5"/>
      <c r="I6" s="25" t="s">
        <v>34</v>
      </c>
      <c r="J6" s="43" t="s">
        <v>36</v>
      </c>
      <c r="K6" s="44"/>
    </row>
    <row r="7" spans="6:14" ht="21" customHeight="1">
      <c r="F7" s="1"/>
      <c r="G7" s="1"/>
      <c r="H7" s="1"/>
      <c r="L7" s="1"/>
      <c r="M7" s="1"/>
      <c r="N7" s="1"/>
    </row>
    <row r="8" spans="1:14" ht="21" customHeight="1">
      <c r="A8" s="42" t="s">
        <v>28</v>
      </c>
      <c r="B8" s="42"/>
      <c r="C8" s="7" t="s">
        <v>30</v>
      </c>
      <c r="E8" s="7" t="s">
        <v>10</v>
      </c>
      <c r="I8" s="16" t="s">
        <v>35</v>
      </c>
      <c r="J8" s="23"/>
      <c r="K8" s="24"/>
      <c r="L8" s="1"/>
      <c r="M8" s="1"/>
      <c r="N8" s="1"/>
    </row>
    <row r="9" spans="1:14" ht="21" customHeight="1">
      <c r="A9" s="42" t="s">
        <v>29</v>
      </c>
      <c r="B9" s="42"/>
      <c r="C9" s="7" t="s">
        <v>31</v>
      </c>
      <c r="E9" s="7" t="s">
        <v>11</v>
      </c>
      <c r="I9" s="16" t="s">
        <v>22</v>
      </c>
      <c r="J9" s="23"/>
      <c r="K9" s="24"/>
      <c r="L9" s="1"/>
      <c r="M9" s="1"/>
      <c r="N9" s="1"/>
    </row>
    <row r="10" spans="1:12" ht="24.75" customHeight="1">
      <c r="A10" s="5"/>
      <c r="B10" s="5"/>
      <c r="C10" s="5"/>
      <c r="E10" s="5"/>
      <c r="F10" s="5"/>
      <c r="G10" s="5"/>
      <c r="H10" s="5"/>
      <c r="I10" s="16" t="s">
        <v>24</v>
      </c>
      <c r="J10" s="23"/>
      <c r="K10" s="24"/>
      <c r="L10" s="7"/>
    </row>
    <row r="11" spans="10:11" ht="24" customHeight="1">
      <c r="J11" s="5"/>
      <c r="K11" s="5"/>
    </row>
    <row r="12" ht="13.5">
      <c r="A12" s="4" t="s">
        <v>32</v>
      </c>
    </row>
    <row r="13" spans="1:3" ht="13.5">
      <c r="A13" s="4" t="s">
        <v>40</v>
      </c>
      <c r="B13" s="9"/>
      <c r="C13" s="9"/>
    </row>
    <row r="14" spans="1:6" ht="13.5">
      <c r="A14" s="9" t="s">
        <v>41</v>
      </c>
      <c r="B14" s="28"/>
      <c r="C14" s="28"/>
      <c r="D14" s="7"/>
      <c r="E14" s="7"/>
      <c r="F14" s="7"/>
    </row>
    <row r="15" spans="1:6" ht="16.5" customHeight="1">
      <c r="A15" s="6"/>
      <c r="B15" s="6"/>
      <c r="C15" s="6"/>
      <c r="D15" s="6"/>
      <c r="E15" s="7"/>
      <c r="F15" s="7"/>
    </row>
    <row r="16" spans="1:6" ht="16.5" customHeight="1">
      <c r="A16" s="29" t="s">
        <v>42</v>
      </c>
      <c r="B16" s="6"/>
      <c r="C16" s="6"/>
      <c r="D16" s="6"/>
      <c r="E16" s="7"/>
      <c r="F16" s="7"/>
    </row>
    <row r="17" spans="1:6" ht="16.5" customHeight="1">
      <c r="A17" s="29" t="s">
        <v>43</v>
      </c>
      <c r="B17" s="6"/>
      <c r="C17" s="6"/>
      <c r="D17" s="6"/>
      <c r="E17" s="7"/>
      <c r="F17" s="7"/>
    </row>
    <row r="18" spans="1:6" ht="16.5" customHeight="1">
      <c r="A18" s="29"/>
      <c r="B18" s="6"/>
      <c r="C18" s="6"/>
      <c r="D18" s="6"/>
      <c r="E18" s="7"/>
      <c r="F18" s="7"/>
    </row>
    <row r="19" spans="1:6" ht="16.5" customHeight="1">
      <c r="A19" s="29" t="s">
        <v>44</v>
      </c>
      <c r="B19" s="6"/>
      <c r="C19" s="6"/>
      <c r="D19" s="6"/>
      <c r="E19" s="7"/>
      <c r="F19" s="7"/>
    </row>
    <row r="20" spans="1:3" ht="16.5" customHeight="1">
      <c r="A20" s="9" t="s">
        <v>45</v>
      </c>
      <c r="B20" s="9"/>
      <c r="C20" s="9"/>
    </row>
    <row r="21" spans="1:7" ht="16.5" customHeight="1" thickBot="1">
      <c r="A21" s="20" t="s">
        <v>0</v>
      </c>
      <c r="B21" s="20" t="s">
        <v>1</v>
      </c>
      <c r="C21" s="20" t="s">
        <v>2</v>
      </c>
      <c r="D21" s="20" t="s">
        <v>6</v>
      </c>
      <c r="E21" s="21" t="s">
        <v>27</v>
      </c>
      <c r="F21" s="22" t="s">
        <v>26</v>
      </c>
      <c r="G21" s="7"/>
    </row>
    <row r="22" spans="1:7" ht="16.5" customHeight="1">
      <c r="A22" s="18" t="s">
        <v>3</v>
      </c>
      <c r="B22" s="18" t="s">
        <v>4</v>
      </c>
      <c r="C22" s="18" t="s">
        <v>5</v>
      </c>
      <c r="D22" s="18">
        <v>365</v>
      </c>
      <c r="E22" s="18">
        <v>500</v>
      </c>
      <c r="F22" s="19" t="s">
        <v>71</v>
      </c>
      <c r="G22" s="7"/>
    </row>
    <row r="23" spans="1:7" ht="16.5" customHeight="1">
      <c r="A23" s="16" t="s">
        <v>7</v>
      </c>
      <c r="B23" s="16" t="s">
        <v>8</v>
      </c>
      <c r="C23" s="16" t="s">
        <v>9</v>
      </c>
      <c r="D23" s="16" t="s">
        <v>25</v>
      </c>
      <c r="E23" s="27">
        <v>500</v>
      </c>
      <c r="F23" s="2"/>
      <c r="G23" s="7"/>
    </row>
    <row r="24" spans="1:6" ht="16.5" customHeight="1">
      <c r="A24" s="29"/>
      <c r="B24" s="6"/>
      <c r="C24" s="6"/>
      <c r="D24" s="6"/>
      <c r="E24" s="7"/>
      <c r="F24" s="7"/>
    </row>
    <row r="25" spans="1:6" ht="16.5" customHeight="1">
      <c r="A25" s="29" t="s">
        <v>48</v>
      </c>
      <c r="B25" s="30">
        <v>300</v>
      </c>
      <c r="C25" s="29" t="s">
        <v>46</v>
      </c>
      <c r="D25" s="6"/>
      <c r="E25" s="7"/>
      <c r="F25" s="7"/>
    </row>
    <row r="26" spans="1:6" ht="16.5" customHeight="1">
      <c r="A26" s="29" t="s">
        <v>47</v>
      </c>
      <c r="B26" s="31">
        <v>10</v>
      </c>
      <c r="C26" s="29" t="s">
        <v>49</v>
      </c>
      <c r="D26" s="6"/>
      <c r="E26" s="7"/>
      <c r="F26" s="7"/>
    </row>
    <row r="27" spans="1:6" ht="16.5" customHeight="1">
      <c r="A27" s="29" t="s">
        <v>50</v>
      </c>
      <c r="B27" s="31">
        <f>B25*B26</f>
        <v>3000</v>
      </c>
      <c r="C27" s="29" t="s">
        <v>51</v>
      </c>
      <c r="D27" s="6"/>
      <c r="E27" s="7"/>
      <c r="F27" s="7"/>
    </row>
    <row r="28" spans="1:6" ht="16.5" customHeight="1">
      <c r="A28" s="29"/>
      <c r="B28" s="6"/>
      <c r="C28" s="6"/>
      <c r="D28" s="6"/>
      <c r="E28" s="7"/>
      <c r="F28" s="7"/>
    </row>
    <row r="29" spans="1:6" ht="16.5" customHeight="1">
      <c r="A29" s="29"/>
      <c r="B29" s="6"/>
      <c r="C29" s="6"/>
      <c r="D29" s="6"/>
      <c r="E29" s="7"/>
      <c r="F29" s="7"/>
    </row>
    <row r="30" spans="1:13" ht="16.5" customHeight="1">
      <c r="A30" s="29" t="s">
        <v>52</v>
      </c>
      <c r="B30" s="6"/>
      <c r="C30" s="6"/>
      <c r="D30" s="6"/>
      <c r="E30" s="7"/>
      <c r="F30" s="7"/>
      <c r="I30" s="35"/>
      <c r="J30" s="35"/>
      <c r="K30" s="35"/>
      <c r="L30" s="35" t="s">
        <v>63</v>
      </c>
      <c r="M30" s="35" t="s">
        <v>64</v>
      </c>
    </row>
    <row r="31" spans="1:14" ht="16.5" customHeight="1">
      <c r="A31" s="29" t="s">
        <v>57</v>
      </c>
      <c r="B31" s="30">
        <v>25</v>
      </c>
      <c r="C31" s="29" t="s">
        <v>12</v>
      </c>
      <c r="D31" s="6" t="s">
        <v>65</v>
      </c>
      <c r="E31" s="30">
        <v>1</v>
      </c>
      <c r="F31" s="7" t="s">
        <v>55</v>
      </c>
      <c r="I31" s="35"/>
      <c r="J31" s="35"/>
      <c r="K31" s="35"/>
      <c r="L31" s="35">
        <v>0</v>
      </c>
      <c r="M31" s="35">
        <f>B31</f>
        <v>25</v>
      </c>
      <c r="N31" s="35"/>
    </row>
    <row r="32" spans="1:14" ht="16.5" customHeight="1">
      <c r="A32" s="29" t="s">
        <v>58</v>
      </c>
      <c r="B32" s="31">
        <v>80</v>
      </c>
      <c r="C32" s="29" t="s">
        <v>53</v>
      </c>
      <c r="D32" s="29"/>
      <c r="E32" s="6"/>
      <c r="F32" s="7"/>
      <c r="I32" s="35" t="s">
        <v>62</v>
      </c>
      <c r="J32" s="35">
        <f>ABS((B32-B31)/E33)</f>
        <v>5.5</v>
      </c>
      <c r="K32" s="35"/>
      <c r="L32" s="35">
        <f>E31</f>
        <v>1</v>
      </c>
      <c r="M32" s="35">
        <f>B31</f>
        <v>25</v>
      </c>
      <c r="N32" s="35"/>
    </row>
    <row r="33" spans="1:14" ht="16.5" customHeight="1">
      <c r="A33" s="29" t="s">
        <v>54</v>
      </c>
      <c r="B33" s="31">
        <v>30</v>
      </c>
      <c r="C33" s="29" t="s">
        <v>55</v>
      </c>
      <c r="D33" s="29" t="s">
        <v>66</v>
      </c>
      <c r="E33" s="30">
        <v>10</v>
      </c>
      <c r="F33" s="34" t="s">
        <v>56</v>
      </c>
      <c r="I33" s="35"/>
      <c r="J33" s="35"/>
      <c r="K33" s="35"/>
      <c r="L33" s="35">
        <f>E31+J32</f>
        <v>6.5</v>
      </c>
      <c r="M33" s="35">
        <f>B32</f>
        <v>80</v>
      </c>
      <c r="N33" s="35"/>
    </row>
    <row r="34" spans="1:14" ht="16.5" customHeight="1">
      <c r="A34" s="29" t="s">
        <v>59</v>
      </c>
      <c r="B34" s="31">
        <v>120</v>
      </c>
      <c r="C34" s="29" t="s">
        <v>53</v>
      </c>
      <c r="D34" s="29"/>
      <c r="E34" s="6"/>
      <c r="F34" s="7"/>
      <c r="I34" s="35" t="s">
        <v>62</v>
      </c>
      <c r="J34" s="35">
        <f>IF(B34=0,(0),(ABS(B34-B32)/E35))</f>
        <v>8</v>
      </c>
      <c r="K34" s="35"/>
      <c r="L34" s="35">
        <f>E31+J32+B33</f>
        <v>36.5</v>
      </c>
      <c r="M34" s="35">
        <f>B32</f>
        <v>80</v>
      </c>
      <c r="N34" s="35"/>
    </row>
    <row r="35" spans="1:14" ht="16.5" customHeight="1">
      <c r="A35" s="29" t="s">
        <v>54</v>
      </c>
      <c r="B35" s="31">
        <v>30</v>
      </c>
      <c r="C35" s="29" t="s">
        <v>55</v>
      </c>
      <c r="D35" s="29" t="s">
        <v>66</v>
      </c>
      <c r="E35" s="30">
        <v>5</v>
      </c>
      <c r="F35" s="34" t="s">
        <v>56</v>
      </c>
      <c r="I35" s="35"/>
      <c r="J35" s="35"/>
      <c r="K35" s="35"/>
      <c r="L35" s="35">
        <f>E31+J32+B33+J34</f>
        <v>44.5</v>
      </c>
      <c r="M35" s="35">
        <f>IF(B34=0,(M33),(B34))</f>
        <v>120</v>
      </c>
      <c r="N35" s="35"/>
    </row>
    <row r="36" spans="1:14" ht="16.5" customHeight="1">
      <c r="A36" s="29" t="s">
        <v>60</v>
      </c>
      <c r="B36" s="31"/>
      <c r="C36" s="29" t="s">
        <v>53</v>
      </c>
      <c r="D36" s="29"/>
      <c r="E36" s="6"/>
      <c r="F36" s="7"/>
      <c r="I36" s="35" t="s">
        <v>62</v>
      </c>
      <c r="J36" s="35">
        <f>IF(B36=0,(0),(ABS(B36-B34)/E37))</f>
        <v>0</v>
      </c>
      <c r="K36" s="35"/>
      <c r="L36" s="35">
        <f>E31+J32+B33+J34+B35</f>
        <v>74.5</v>
      </c>
      <c r="M36" s="35">
        <f>IF(B34=0,(M33),(B34))</f>
        <v>120</v>
      </c>
      <c r="N36" s="35"/>
    </row>
    <row r="37" spans="1:14" ht="16.5" customHeight="1">
      <c r="A37" s="29" t="s">
        <v>54</v>
      </c>
      <c r="B37" s="31"/>
      <c r="C37" s="29" t="s">
        <v>55</v>
      </c>
      <c r="D37" s="29" t="s">
        <v>66</v>
      </c>
      <c r="E37" s="30"/>
      <c r="F37" s="34" t="s">
        <v>56</v>
      </c>
      <c r="I37" s="35"/>
      <c r="J37" s="35"/>
      <c r="K37" s="35"/>
      <c r="L37" s="35">
        <f>E31+J32+B33+J34+B35+J36</f>
        <v>74.5</v>
      </c>
      <c r="M37" s="35">
        <f>IF(B36=0,(M35),(B36))</f>
        <v>120</v>
      </c>
      <c r="N37" s="35"/>
    </row>
    <row r="38" spans="1:14" ht="16.5" customHeight="1">
      <c r="A38" s="29" t="s">
        <v>61</v>
      </c>
      <c r="B38" s="31">
        <v>25</v>
      </c>
      <c r="C38" s="29" t="s">
        <v>53</v>
      </c>
      <c r="D38" s="29"/>
      <c r="E38" s="6"/>
      <c r="F38" s="7"/>
      <c r="I38" s="35" t="s">
        <v>62</v>
      </c>
      <c r="J38" s="35">
        <f>IF(B36&lt;&gt;0,(ABS(B38-B36)/E39),IF(B34=0,ABS((B32-B34)/E39),ABS(B38-B34)/E39))</f>
        <v>9.5</v>
      </c>
      <c r="K38" s="35"/>
      <c r="L38" s="35">
        <f>E31+J32+B33+J34+B35+J36+B37</f>
        <v>74.5</v>
      </c>
      <c r="M38" s="35">
        <f>IF(B36=0,(M35),(B36))</f>
        <v>120</v>
      </c>
      <c r="N38" s="35"/>
    </row>
    <row r="39" spans="1:14" ht="16.5" customHeight="1">
      <c r="A39" s="29"/>
      <c r="B39" s="31">
        <v>10</v>
      </c>
      <c r="C39" s="29" t="s">
        <v>55</v>
      </c>
      <c r="D39" s="29" t="s">
        <v>66</v>
      </c>
      <c r="E39" s="30">
        <v>10</v>
      </c>
      <c r="F39" s="34" t="s">
        <v>56</v>
      </c>
      <c r="I39" s="35"/>
      <c r="J39" s="35"/>
      <c r="K39" s="35"/>
      <c r="L39" s="35">
        <f>E31+J32+B33+J34+B35+J36+B37+J38</f>
        <v>84</v>
      </c>
      <c r="M39" s="35">
        <f>B38</f>
        <v>25</v>
      </c>
      <c r="N39" s="35"/>
    </row>
    <row r="40" spans="1:14" ht="16.5" customHeight="1">
      <c r="A40" s="7"/>
      <c r="B40" s="32"/>
      <c r="C40" s="32"/>
      <c r="D40" s="7"/>
      <c r="E40" s="7"/>
      <c r="F40" s="7"/>
      <c r="G40" s="7"/>
      <c r="H40" s="7"/>
      <c r="I40" s="36"/>
      <c r="J40" s="36"/>
      <c r="K40" s="35"/>
      <c r="L40" s="35">
        <f>E31+J32+B33+J34+B35+J36+B37+J38+B39</f>
        <v>94</v>
      </c>
      <c r="M40" s="35">
        <f>B38</f>
        <v>25</v>
      </c>
      <c r="N40" s="35"/>
    </row>
    <row r="41" spans="1:14" ht="19.5" customHeight="1">
      <c r="A41" s="34" t="s">
        <v>67</v>
      </c>
      <c r="B41" s="7"/>
      <c r="C41" s="7"/>
      <c r="D41" s="12"/>
      <c r="E41" s="7"/>
      <c r="F41" s="7"/>
      <c r="G41" s="7"/>
      <c r="H41" s="7"/>
      <c r="I41" s="36"/>
      <c r="J41" s="36"/>
      <c r="K41" s="35"/>
      <c r="L41" s="35"/>
      <c r="M41" s="35"/>
      <c r="N41" s="35"/>
    </row>
    <row r="42" spans="1:10" ht="16.5" customHeight="1">
      <c r="A42" s="7"/>
      <c r="B42" s="7"/>
      <c r="C42" s="7"/>
      <c r="D42" s="7"/>
      <c r="E42" s="7"/>
      <c r="F42" s="10"/>
      <c r="G42" s="7"/>
      <c r="H42" s="7"/>
      <c r="I42" s="7"/>
      <c r="J42" s="7"/>
    </row>
    <row r="43" spans="1:10" ht="16.5" customHeight="1">
      <c r="A43" s="33"/>
      <c r="B43" s="33"/>
      <c r="C43" s="33"/>
      <c r="D43" s="7"/>
      <c r="E43" s="10"/>
      <c r="F43" s="10"/>
      <c r="G43" s="7"/>
      <c r="H43" s="7"/>
      <c r="I43" s="7"/>
      <c r="J43" s="7"/>
    </row>
    <row r="44" spans="1:10" ht="16.5" customHeight="1">
      <c r="A44" s="7"/>
      <c r="B44" s="7"/>
      <c r="C44" s="7"/>
      <c r="D44" s="7"/>
      <c r="E44" s="7"/>
      <c r="F44" s="7"/>
      <c r="G44" s="7"/>
      <c r="H44" s="7"/>
      <c r="I44" s="7"/>
      <c r="J44" s="7"/>
    </row>
    <row r="45" spans="1:10" ht="18" customHeight="1">
      <c r="A45" s="7"/>
      <c r="B45" s="7"/>
      <c r="C45" s="7"/>
      <c r="D45" s="7"/>
      <c r="E45" s="7"/>
      <c r="F45" s="7"/>
      <c r="G45" s="7"/>
      <c r="H45" s="7"/>
      <c r="I45" s="10"/>
      <c r="J45" s="7"/>
    </row>
    <row r="46" spans="1:11" ht="18" customHeight="1">
      <c r="A46" s="7"/>
      <c r="B46" s="7"/>
      <c r="C46" s="7"/>
      <c r="D46" s="7"/>
      <c r="E46" s="7"/>
      <c r="F46" s="7"/>
      <c r="G46" s="7"/>
      <c r="H46" s="7"/>
      <c r="I46" s="10"/>
      <c r="J46" s="7"/>
      <c r="K46" s="7"/>
    </row>
    <row r="47" spans="1:11" ht="18" customHeight="1">
      <c r="A47" s="32"/>
      <c r="B47" s="7"/>
      <c r="C47" s="7"/>
      <c r="D47" s="7"/>
      <c r="E47" s="7"/>
      <c r="F47" s="7"/>
      <c r="G47" s="7"/>
      <c r="H47" s="7"/>
      <c r="I47" s="10"/>
      <c r="J47" s="7"/>
      <c r="K47" s="7"/>
    </row>
    <row r="48" spans="1:10" ht="17.25" customHeight="1">
      <c r="A48" s="28"/>
      <c r="B48" s="7"/>
      <c r="C48" s="7"/>
      <c r="D48" s="7"/>
      <c r="E48" s="7"/>
      <c r="F48" s="7"/>
      <c r="G48" s="7"/>
      <c r="H48" s="7"/>
      <c r="I48" s="7"/>
      <c r="J48" s="7"/>
    </row>
    <row r="49" spans="1:10" ht="13.5">
      <c r="A49" s="7"/>
      <c r="B49" s="7"/>
      <c r="C49" s="7"/>
      <c r="D49" s="7"/>
      <c r="E49" s="7"/>
      <c r="F49" s="7"/>
      <c r="G49" s="7"/>
      <c r="H49" s="7"/>
      <c r="I49" s="7"/>
      <c r="J49" s="7"/>
    </row>
    <row r="50" spans="1:10" ht="13.5">
      <c r="A50" s="10"/>
      <c r="B50" s="7"/>
      <c r="C50" s="7"/>
      <c r="D50" s="29"/>
      <c r="E50" s="10"/>
      <c r="F50" s="7"/>
      <c r="G50" s="7"/>
      <c r="H50" s="7"/>
      <c r="I50" s="7"/>
      <c r="J50" s="7"/>
    </row>
    <row r="51" spans="1:10" ht="13.5">
      <c r="A51" s="10"/>
      <c r="B51" s="7"/>
      <c r="C51" s="7"/>
      <c r="D51" s="29"/>
      <c r="E51" s="10"/>
      <c r="F51" s="7"/>
      <c r="G51" s="7"/>
      <c r="H51" s="7"/>
      <c r="I51" s="7"/>
      <c r="J51" s="7"/>
    </row>
    <row r="52" spans="1:10" ht="13.5">
      <c r="A52" s="10"/>
      <c r="B52" s="7"/>
      <c r="C52" s="7"/>
      <c r="D52" s="29"/>
      <c r="E52" s="10"/>
      <c r="F52" s="7"/>
      <c r="G52" s="7"/>
      <c r="H52" s="7"/>
      <c r="I52" s="7"/>
      <c r="J52" s="7"/>
    </row>
    <row r="53" spans="1:10" ht="13.5">
      <c r="A53" s="10"/>
      <c r="B53" s="7"/>
      <c r="C53" s="7"/>
      <c r="D53" s="29"/>
      <c r="E53" s="10"/>
      <c r="F53" s="7"/>
      <c r="G53" s="7"/>
      <c r="H53" s="7"/>
      <c r="I53" s="7"/>
      <c r="J53" s="7"/>
    </row>
    <row r="54" spans="1:10" ht="13.5" customHeight="1">
      <c r="A54" s="10"/>
      <c r="B54" s="7"/>
      <c r="C54" s="7"/>
      <c r="D54" s="29"/>
      <c r="E54" s="10"/>
      <c r="F54" s="7"/>
      <c r="G54" s="7"/>
      <c r="H54" s="7"/>
      <c r="I54" s="7"/>
      <c r="J54" s="7"/>
    </row>
    <row r="55" spans="1:10" ht="13.5" customHeight="1">
      <c r="A55" s="10"/>
      <c r="B55" s="7"/>
      <c r="C55" s="7"/>
      <c r="D55" s="29"/>
      <c r="E55" s="10"/>
      <c r="F55" s="7"/>
      <c r="G55" s="7"/>
      <c r="H55" s="7"/>
      <c r="I55" s="7"/>
      <c r="J55" s="7"/>
    </row>
    <row r="56" spans="1:10" ht="13.5" customHeight="1">
      <c r="A56" s="10"/>
      <c r="B56" s="7"/>
      <c r="C56" s="7"/>
      <c r="D56" s="29"/>
      <c r="E56" s="10"/>
      <c r="F56" s="7"/>
      <c r="G56" s="7"/>
      <c r="H56" s="7"/>
      <c r="I56" s="7"/>
      <c r="J56" s="7"/>
    </row>
    <row r="57" spans="1:10" ht="16.5" customHeight="1">
      <c r="A57" s="7"/>
      <c r="B57" s="53" t="s">
        <v>68</v>
      </c>
      <c r="C57" s="53"/>
      <c r="D57" s="53"/>
      <c r="E57" s="53"/>
      <c r="F57" s="7"/>
      <c r="G57" s="7"/>
      <c r="H57" s="7"/>
      <c r="I57" s="7"/>
      <c r="J57" s="7"/>
    </row>
    <row r="58" spans="1:10" ht="21" customHeight="1">
      <c r="A58" s="7"/>
      <c r="B58" s="7"/>
      <c r="C58" s="7"/>
      <c r="D58" s="7"/>
      <c r="E58" s="7"/>
      <c r="F58" s="7"/>
      <c r="G58" s="7"/>
      <c r="H58" s="7"/>
      <c r="I58" s="7"/>
      <c r="J58" s="7"/>
    </row>
    <row r="59" ht="21" customHeight="1">
      <c r="A59" t="s">
        <v>33</v>
      </c>
    </row>
    <row r="60" spans="9:10" ht="21" customHeight="1">
      <c r="I60" s="7"/>
      <c r="J60" s="7"/>
    </row>
    <row r="61" spans="1:10" ht="6.75" customHeight="1">
      <c r="A61" s="8"/>
      <c r="B61" s="8"/>
      <c r="C61" s="8"/>
      <c r="D61" s="7"/>
      <c r="E61" s="7"/>
      <c r="F61" s="7"/>
      <c r="G61" s="8"/>
      <c r="H61" s="8"/>
      <c r="I61" s="10"/>
      <c r="J61" s="7"/>
    </row>
    <row r="62" ht="16.5" customHeight="1"/>
    <row r="63" spans="1:10" ht="13.5">
      <c r="A63" s="41"/>
      <c r="B63" s="41"/>
      <c r="C63" s="41"/>
      <c r="D63" s="41"/>
      <c r="E63" s="41"/>
      <c r="F63" s="41"/>
      <c r="G63" s="41"/>
      <c r="H63" s="41"/>
      <c r="I63" s="41"/>
      <c r="J63" s="41"/>
    </row>
    <row r="64" spans="1:10" ht="13.5">
      <c r="A64" s="41"/>
      <c r="B64" s="41"/>
      <c r="C64" s="41"/>
      <c r="D64" s="41"/>
      <c r="E64" s="41"/>
      <c r="F64" s="41"/>
      <c r="G64" s="41"/>
      <c r="H64" s="41"/>
      <c r="I64" s="41"/>
      <c r="J64" s="41"/>
    </row>
    <row r="65" ht="13.5">
      <c r="A65" s="4" t="s">
        <v>17</v>
      </c>
    </row>
    <row r="66" ht="13.5">
      <c r="A66" s="4" t="s">
        <v>18</v>
      </c>
    </row>
    <row r="67" ht="13.5">
      <c r="A67" s="4" t="s">
        <v>19</v>
      </c>
    </row>
    <row r="68" ht="7.5" customHeight="1"/>
    <row r="69" ht="13.5">
      <c r="A69" s="17" t="s">
        <v>23</v>
      </c>
    </row>
    <row r="70" ht="13.5">
      <c r="A70" s="17" t="s">
        <v>20</v>
      </c>
    </row>
  </sheetData>
  <sheetProtection/>
  <mergeCells count="9">
    <mergeCell ref="A9:B9"/>
    <mergeCell ref="B57:E57"/>
    <mergeCell ref="A63:J64"/>
    <mergeCell ref="A1:J1"/>
    <mergeCell ref="J3:K3"/>
    <mergeCell ref="I4:I5"/>
    <mergeCell ref="J4:K5"/>
    <mergeCell ref="J6:K6"/>
    <mergeCell ref="A8:B8"/>
  </mergeCells>
  <printOptions horizontalCentered="1" verticalCentered="1"/>
  <pageMargins left="0.2362204724409449" right="0.2362204724409449" top="0.3937007874015748" bottom="0.5905511811023623" header="0" footer="0"/>
  <pageSetup fitToHeight="1" fitToWidth="1" horizontalDpi="600" verticalDpi="600" orientation="portrait" paperSize="9" scale="72" r:id="rId2"/>
  <ignoredErrors>
    <ignoredError sqref="M3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センテック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まさる</dc:creator>
  <cp:keywords/>
  <dc:description/>
  <cp:lastModifiedBy>佐々木</cp:lastModifiedBy>
  <cp:lastPrinted>2017-02-03T02:57:31Z</cp:lastPrinted>
  <dcterms:created xsi:type="dcterms:W3CDTF">2011-05-25T07:34:18Z</dcterms:created>
  <dcterms:modified xsi:type="dcterms:W3CDTF">2017-02-03T02:57:38Z</dcterms:modified>
  <cp:category/>
  <cp:version/>
  <cp:contentType/>
  <cp:contentStatus/>
</cp:coreProperties>
</file>